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 defaultThemeVersion="124226"/>
  <workbookProtection workbookAlgorithmName="SHA-512" workbookHashValue="mY116/9bFP0FCXLUYaDpabMzZk9uiCyqmipYUWBA8b8puw2tV15jyPGN2/Bht+lzQ2KZqdT0KFTrucCpvtR+mQ==" workbookSaltValue="CKCh5oV7vEROzyjcOnztAQ==" workbookSpinCount="100000" lockStructure="1"/>
  <bookViews>
    <workbookView xWindow="240" yWindow="105" windowWidth="14805" windowHeight="8010"/>
  </bookViews>
  <sheets>
    <sheet name="Auszahlung" sheetId="1" r:id="rId1"/>
    <sheet name="Matrix" sheetId="2" state="hidden" r:id="rId2"/>
    <sheet name="FKII 2024" sheetId="17" state="hidden" r:id="rId3"/>
  </sheets>
  <definedNames>
    <definedName name="_xlnm._FilterDatabase" localSheetId="2" hidden="1">'FKII 2024'!$A$1:$E$1</definedName>
    <definedName name="_ftn1" localSheetId="0">Auszahlung!#REF!</definedName>
    <definedName name="_ftnref1" localSheetId="0">Auszahlung!#REF!</definedName>
    <definedName name="_xlnm.Print_Area" localSheetId="0">Auszahlung!$A$1:$B$25</definedName>
  </definedNames>
  <calcPr calcId="162913"/>
</workbook>
</file>

<file path=xl/calcChain.xml><?xml version="1.0" encoding="utf-8"?>
<calcChain xmlns="http://schemas.openxmlformats.org/spreadsheetml/2006/main">
  <c r="D279" i="17" l="1"/>
  <c r="C279" i="17"/>
  <c r="E89" i="17" l="1"/>
  <c r="B9" i="1" l="1"/>
  <c r="K2" i="2"/>
  <c r="H2" i="2" s="1"/>
  <c r="B18" i="1" s="1"/>
  <c r="E2" i="17" l="1"/>
  <c r="C13" i="1" l="1"/>
  <c r="E279" i="17" l="1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" i="1" s="1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C280" i="17" l="1"/>
  <c r="E1" i="1" s="1"/>
  <c r="E3" i="1" s="1"/>
  <c r="E4" i="1" s="1"/>
  <c r="B20" i="1" s="1"/>
</calcChain>
</file>

<file path=xl/connections.xml><?xml version="1.0" encoding="utf-8"?>
<connections xmlns="http://schemas.openxmlformats.org/spreadsheetml/2006/main">
  <connection id="1" keepAlive="1" name="Verbindung3" type="5" refreshedVersion="4" saveData="1">
    <dbPr connection="Provider=MSOLAP.4;Integrated Security=SSPI;Persist Security Info=True;Initial Catalog=GAP2;Data Source=polap.db.tirol.local;MDX Compatibility=1;Safety Options=2;MDX Missing Member Mode=Error" command="Satzart02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<sst xmlns="http://schemas.openxmlformats.org/spreadsheetml/2006/main" count="593" uniqueCount="317">
  <si>
    <t>privat</t>
  </si>
  <si>
    <t>öffentlich</t>
  </si>
  <si>
    <t>Name</t>
  </si>
  <si>
    <t>Innsbruck</t>
  </si>
  <si>
    <t>Mieming</t>
  </si>
  <si>
    <t>Imst</t>
  </si>
  <si>
    <t>Haiming</t>
  </si>
  <si>
    <t>Längenfeld</t>
  </si>
  <si>
    <t>Roppen</t>
  </si>
  <si>
    <t>Oetz</t>
  </si>
  <si>
    <t>Wenns</t>
  </si>
  <si>
    <t>Umhausen</t>
  </si>
  <si>
    <t>Karres</t>
  </si>
  <si>
    <t>Sölden</t>
  </si>
  <si>
    <t>Rietz</t>
  </si>
  <si>
    <t>Obsteig</t>
  </si>
  <si>
    <t>Karrösten</t>
  </si>
  <si>
    <t>Mötz</t>
  </si>
  <si>
    <t>Nassereith</t>
  </si>
  <si>
    <t>Silz</t>
  </si>
  <si>
    <t>Stams</t>
  </si>
  <si>
    <t>Tarrenz</t>
  </si>
  <si>
    <t>Sautens</t>
  </si>
  <si>
    <t>Jerzens</t>
  </si>
  <si>
    <t>Imsterberg</t>
  </si>
  <si>
    <t>Wattens</t>
  </si>
  <si>
    <t>Telfs</t>
  </si>
  <si>
    <t>Völs</t>
  </si>
  <si>
    <t>Fulpmes</t>
  </si>
  <si>
    <t>Scharnitz</t>
  </si>
  <si>
    <t>Grinzens</t>
  </si>
  <si>
    <t>Inzing</t>
  </si>
  <si>
    <t>Lans</t>
  </si>
  <si>
    <t>Axams</t>
  </si>
  <si>
    <t>Zirl</t>
  </si>
  <si>
    <t>Pfaffenhofen</t>
  </si>
  <si>
    <t>Absam</t>
  </si>
  <si>
    <t>Fritzens</t>
  </si>
  <si>
    <t>Aldrans</t>
  </si>
  <si>
    <t>Ampass</t>
  </si>
  <si>
    <t>Volders</t>
  </si>
  <si>
    <t>Ellbögen</t>
  </si>
  <si>
    <t>Rinn</t>
  </si>
  <si>
    <t>Baumkirchen</t>
  </si>
  <si>
    <t>Gnadenwald</t>
  </si>
  <si>
    <t>Mils</t>
  </si>
  <si>
    <t>Ranggen</t>
  </si>
  <si>
    <t>Götzens</t>
  </si>
  <si>
    <t>Flaurling</t>
  </si>
  <si>
    <t>Mieders</t>
  </si>
  <si>
    <t>Rum</t>
  </si>
  <si>
    <t>Pettnau</t>
  </si>
  <si>
    <t>Sistrans</t>
  </si>
  <si>
    <t>Wildermieming</t>
  </si>
  <si>
    <t>Birgitz</t>
  </si>
  <si>
    <t>Tulfes</t>
  </si>
  <si>
    <t>Natters</t>
  </si>
  <si>
    <t>Mutters</t>
  </si>
  <si>
    <t>Thaur</t>
  </si>
  <si>
    <t>Hatting</t>
  </si>
  <si>
    <t>Oberperfuss</t>
  </si>
  <si>
    <t>Sellrain</t>
  </si>
  <si>
    <t>Wattenberg</t>
  </si>
  <si>
    <t>Patsch</t>
  </si>
  <si>
    <t>Leutasch</t>
  </si>
  <si>
    <t>Kolsass</t>
  </si>
  <si>
    <t>Vals</t>
  </si>
  <si>
    <t>Trins</t>
  </si>
  <si>
    <t>Gschnitz</t>
  </si>
  <si>
    <t>Kolsassberg</t>
  </si>
  <si>
    <t>Kitzbühel</t>
  </si>
  <si>
    <t>Kössen</t>
  </si>
  <si>
    <t>Waidring</t>
  </si>
  <si>
    <t>Westendorf</t>
  </si>
  <si>
    <t>Fieberbrunn</t>
  </si>
  <si>
    <t>Jochberg</t>
  </si>
  <si>
    <t>Itter</t>
  </si>
  <si>
    <t>Hochfilzen</t>
  </si>
  <si>
    <t>Schwendt</t>
  </si>
  <si>
    <t>Rettenschöss</t>
  </si>
  <si>
    <t>Kundl</t>
  </si>
  <si>
    <t>Niederndorf</t>
  </si>
  <si>
    <t>Brandenberg</t>
  </si>
  <si>
    <t>Brixlegg</t>
  </si>
  <si>
    <t>Ebbs</t>
  </si>
  <si>
    <t>Radfeld</t>
  </si>
  <si>
    <t>Bad Häring</t>
  </si>
  <si>
    <t>Wörgl</t>
  </si>
  <si>
    <t>Kirchbichl</t>
  </si>
  <si>
    <t>Ellmau</t>
  </si>
  <si>
    <t>Kufstein</t>
  </si>
  <si>
    <t>Söll</t>
  </si>
  <si>
    <t>Kramsach</t>
  </si>
  <si>
    <t>Münster</t>
  </si>
  <si>
    <t>Erl</t>
  </si>
  <si>
    <t>Schwoich</t>
  </si>
  <si>
    <t>Angerberg</t>
  </si>
  <si>
    <t>Walchsee</t>
  </si>
  <si>
    <t>Angath</t>
  </si>
  <si>
    <t>Alpbach</t>
  </si>
  <si>
    <t>Mariastein</t>
  </si>
  <si>
    <t>Landeck</t>
  </si>
  <si>
    <t>Schönwies</t>
  </si>
  <si>
    <t>Zams</t>
  </si>
  <si>
    <t>Grins</t>
  </si>
  <si>
    <t>Fiss</t>
  </si>
  <si>
    <t>Prutz</t>
  </si>
  <si>
    <t>Nauders</t>
  </si>
  <si>
    <t>Serfaus</t>
  </si>
  <si>
    <t>Ischgl</t>
  </si>
  <si>
    <t>Kauns</t>
  </si>
  <si>
    <t>Tösens</t>
  </si>
  <si>
    <t>Faggen</t>
  </si>
  <si>
    <t>Pfunds</t>
  </si>
  <si>
    <t>Pians</t>
  </si>
  <si>
    <t>Flirsch</t>
  </si>
  <si>
    <t>Strengen</t>
  </si>
  <si>
    <t>Ladis</t>
  </si>
  <si>
    <t>Kaunertal</t>
  </si>
  <si>
    <t>Kaunerberg</t>
  </si>
  <si>
    <t>Kappl</t>
  </si>
  <si>
    <t>See</t>
  </si>
  <si>
    <t>Galtür</t>
  </si>
  <si>
    <t>Tobadill</t>
  </si>
  <si>
    <t>Fendels</t>
  </si>
  <si>
    <t>Spiss</t>
  </si>
  <si>
    <t>Dölsach</t>
  </si>
  <si>
    <t>Sillian</t>
  </si>
  <si>
    <t>Lienz</t>
  </si>
  <si>
    <t>Virgen</t>
  </si>
  <si>
    <t>Oberlienz</t>
  </si>
  <si>
    <t>Innervillgraten</t>
  </si>
  <si>
    <t>Thurn</t>
  </si>
  <si>
    <t>Assling</t>
  </si>
  <si>
    <t>Strassen</t>
  </si>
  <si>
    <t>Außervillgraten</t>
  </si>
  <si>
    <t>Leisach</t>
  </si>
  <si>
    <t>Anras</t>
  </si>
  <si>
    <t>Ainet</t>
  </si>
  <si>
    <t>Kartitsch</t>
  </si>
  <si>
    <t>Obertilliach</t>
  </si>
  <si>
    <t>Tristach</t>
  </si>
  <si>
    <t>Abfaltersbach</t>
  </si>
  <si>
    <t>Nikolsdorf</t>
  </si>
  <si>
    <t>Lavant</t>
  </si>
  <si>
    <t>Schlaiten</t>
  </si>
  <si>
    <t>Untertilliach</t>
  </si>
  <si>
    <t>Reutte</t>
  </si>
  <si>
    <t>Ehrwald</t>
  </si>
  <si>
    <t>Breitenwang</t>
  </si>
  <si>
    <t>Elbigenalp</t>
  </si>
  <si>
    <t>Vils</t>
  </si>
  <si>
    <t>Lechaschau</t>
  </si>
  <si>
    <t>Lermoos</t>
  </si>
  <si>
    <t>Höfen</t>
  </si>
  <si>
    <t>Pflach</t>
  </si>
  <si>
    <t>Vorderhornbach</t>
  </si>
  <si>
    <t>Wängle</t>
  </si>
  <si>
    <t>Bach</t>
  </si>
  <si>
    <t>Häselgehr</t>
  </si>
  <si>
    <t>Steeg</t>
  </si>
  <si>
    <t>Heiterwang</t>
  </si>
  <si>
    <t>Grän</t>
  </si>
  <si>
    <t>Tannheim</t>
  </si>
  <si>
    <t>Stanzach</t>
  </si>
  <si>
    <t>Nesselwängle</t>
  </si>
  <si>
    <t>Bichlbach</t>
  </si>
  <si>
    <t>Biberwier</t>
  </si>
  <si>
    <t>Holzgau</t>
  </si>
  <si>
    <t>Ehenbichl</t>
  </si>
  <si>
    <t>Berwang</t>
  </si>
  <si>
    <t>Forchach</t>
  </si>
  <si>
    <t>Elmen</t>
  </si>
  <si>
    <t>Musau</t>
  </si>
  <si>
    <t>Vomp</t>
  </si>
  <si>
    <t>Rohrberg</t>
  </si>
  <si>
    <t>Achenkirch</t>
  </si>
  <si>
    <t>Mayrhofen</t>
  </si>
  <si>
    <t>Fügen</t>
  </si>
  <si>
    <t>Stumm</t>
  </si>
  <si>
    <t>Uderns</t>
  </si>
  <si>
    <t>Stans</t>
  </si>
  <si>
    <t>Fügenberg</t>
  </si>
  <si>
    <t>Schwaz</t>
  </si>
  <si>
    <t>Kaltenbach</t>
  </si>
  <si>
    <t>Weerberg</t>
  </si>
  <si>
    <t>Jenbach</t>
  </si>
  <si>
    <t>Wiesing</t>
  </si>
  <si>
    <t>Finkenberg</t>
  </si>
  <si>
    <t>Schwendau</t>
  </si>
  <si>
    <t>Tux</t>
  </si>
  <si>
    <t>Terfens</t>
  </si>
  <si>
    <t>Gerlos</t>
  </si>
  <si>
    <t>Schlitters</t>
  </si>
  <si>
    <t>Weer</t>
  </si>
  <si>
    <t>Gallzein</t>
  </si>
  <si>
    <t>Pill</t>
  </si>
  <si>
    <t>Gerlosberg</t>
  </si>
  <si>
    <t>Brandberg</t>
  </si>
  <si>
    <t>Hainzenberg</t>
  </si>
  <si>
    <t>Stummerberg</t>
  </si>
  <si>
    <t>Amlach</t>
  </si>
  <si>
    <t>Thiersee</t>
  </si>
  <si>
    <t>Wildschönau</t>
  </si>
  <si>
    <t>Langkampfen</t>
  </si>
  <si>
    <t>Pinswang</t>
  </si>
  <si>
    <t>Iselsberg-Stronach</t>
  </si>
  <si>
    <t>Heinfels</t>
  </si>
  <si>
    <t>Schattwald</t>
  </si>
  <si>
    <t>Niederndorferberg</t>
  </si>
  <si>
    <t>Ried i.O.</t>
  </si>
  <si>
    <t>Nußdorf-Debant</t>
  </si>
  <si>
    <t>Navis</t>
  </si>
  <si>
    <t>Schmirn</t>
  </si>
  <si>
    <t>Gaimberg</t>
  </si>
  <si>
    <t>Zellberg</t>
  </si>
  <si>
    <t>Gemeindenummer</t>
  </si>
  <si>
    <t>Gramais</t>
  </si>
  <si>
    <t>Hinterhornbach</t>
  </si>
  <si>
    <t>Hippach</t>
  </si>
  <si>
    <t>Jungholz</t>
  </si>
  <si>
    <t>Kaisers</t>
  </si>
  <si>
    <t>Namlos</t>
  </si>
  <si>
    <t>Pfafflar</t>
  </si>
  <si>
    <t>Rattenberg</t>
  </si>
  <si>
    <t>Unterperfuss</t>
  </si>
  <si>
    <t>Zöblen</t>
  </si>
  <si>
    <t>GEMEINDE</t>
  </si>
  <si>
    <t>Arzl i.P.</t>
  </si>
  <si>
    <t>Mils b.I.</t>
  </si>
  <si>
    <t>St. Leonhard i.P.</t>
  </si>
  <si>
    <t>Gries a.Br.</t>
  </si>
  <si>
    <t>Gries i.S.</t>
  </si>
  <si>
    <t>Kematen i.T.</t>
  </si>
  <si>
    <t>Matrei a.Br.</t>
  </si>
  <si>
    <t>Neustift i.St.</t>
  </si>
  <si>
    <t>Oberhofen i.I.</t>
  </si>
  <si>
    <t>Obernberg a.Br.</t>
  </si>
  <si>
    <t>Polling i.T.</t>
  </si>
  <si>
    <t>Reith b.S.</t>
  </si>
  <si>
    <t>St. Sigmund i.S.</t>
  </si>
  <si>
    <t>Schönberg i.St.</t>
  </si>
  <si>
    <t>Seefeld i.T.</t>
  </si>
  <si>
    <t>Hall i.T.</t>
  </si>
  <si>
    <t>Steinach a.Br.</t>
  </si>
  <si>
    <t>Telfes i.St.</t>
  </si>
  <si>
    <t>Aurach b.K.</t>
  </si>
  <si>
    <t>Brixen i.Th.</t>
  </si>
  <si>
    <t>Going a.W.K.</t>
  </si>
  <si>
    <t>Hopfgarten i.Br.</t>
  </si>
  <si>
    <t>Kirchberg i.T.</t>
  </si>
  <si>
    <t>Kirchdorf i.T.</t>
  </si>
  <si>
    <t>Oberndorf i.T.</t>
  </si>
  <si>
    <t>Reith b.K.</t>
  </si>
  <si>
    <t>St. Jakob i.H.</t>
  </si>
  <si>
    <t>St. Johann i.T.</t>
  </si>
  <si>
    <t>St. Ulrich a.P.</t>
  </si>
  <si>
    <t>Breitenbach a.I.</t>
  </si>
  <si>
    <t>Reith i.A.</t>
  </si>
  <si>
    <t>Scheffau a.W.K.</t>
  </si>
  <si>
    <t>Fliess</t>
  </si>
  <si>
    <t>Pettneu a.A.</t>
  </si>
  <si>
    <t>St. Anton a.A.</t>
  </si>
  <si>
    <t>Stanz b.L.</t>
  </si>
  <si>
    <t>Hopfgarten i.D.</t>
  </si>
  <si>
    <t>Kals a.Gr.</t>
  </si>
  <si>
    <t>Matrei i.O.</t>
  </si>
  <si>
    <t>Prägraten a.G.</t>
  </si>
  <si>
    <t>St. Jakob i.D.</t>
  </si>
  <si>
    <t>St. Johann i.W.</t>
  </si>
  <si>
    <t>St. Veit i.D.</t>
  </si>
  <si>
    <t>Weißenbach a.L.</t>
  </si>
  <si>
    <t>Aschau i.Z.</t>
  </si>
  <si>
    <t>Bruck a.Z.</t>
  </si>
  <si>
    <t>Buch i.T.</t>
  </si>
  <si>
    <t>Eben a.A.</t>
  </si>
  <si>
    <t>Hart i.Z.</t>
  </si>
  <si>
    <t>Ramsau i.Z.</t>
  </si>
  <si>
    <t>Ried i.Z.</t>
  </si>
  <si>
    <t>Steinberg a.R.</t>
  </si>
  <si>
    <t>Strass i.Z.</t>
  </si>
  <si>
    <t>Zell a.Z.</t>
  </si>
  <si>
    <t>Kopfquote zum Landesdurchschnitt:</t>
  </si>
  <si>
    <t>Finanzkraft</t>
  </si>
  <si>
    <t>Förderung</t>
  </si>
  <si>
    <t>Faktoren:</t>
  </si>
  <si>
    <t>Stundenfaktor</t>
  </si>
  <si>
    <t>Wochenfaktor</t>
  </si>
  <si>
    <t>Jahresfaktor</t>
  </si>
  <si>
    <t>Stützkraft herangezogen für Wochenstunden:</t>
  </si>
  <si>
    <t>plus DGB (20%)</t>
  </si>
  <si>
    <t>Monate</t>
  </si>
  <si>
    <t>Wochenstunden</t>
  </si>
  <si>
    <t>AK (15a Inst. Ausbau)</t>
  </si>
  <si>
    <t>Stützkraft herangezogen von:</t>
  </si>
  <si>
    <t>Kopfquote</t>
  </si>
  <si>
    <t>Landesdurchschnitt der FKII:</t>
  </si>
  <si>
    <t>FKII - Kopfquote:</t>
  </si>
  <si>
    <t>Kopfquote FKII</t>
  </si>
  <si>
    <t>GKZ</t>
  </si>
  <si>
    <t>Vorberechnung der möglichen Höhe der
 Förderungen von Stützstunden</t>
  </si>
  <si>
    <t>Fördersatz:</t>
  </si>
  <si>
    <t>Angaben zum Antragsteller</t>
  </si>
  <si>
    <t>Name der Gemeinde:</t>
  </si>
  <si>
    <t>Rechtlicher Status:</t>
  </si>
  <si>
    <t>Gemeindekennnummer:</t>
  </si>
  <si>
    <t>Angaben zur Vorberechnung der Förderung:</t>
  </si>
  <si>
    <t>Stützkraft herangezogen bis:</t>
  </si>
  <si>
    <t>Vorberechnung der Förderung:</t>
  </si>
  <si>
    <t>Geschätzte Förderung ohne Berücksichtigung der Finanzkraft:</t>
  </si>
  <si>
    <t>Geschätze Förderung mit Berücksichtigung der Finanzkraft:</t>
  </si>
  <si>
    <t>Hinweise:</t>
  </si>
  <si>
    <t>Die Vorberechnung dient lediglich Ihrer Information. Es besteht kein Rechtsanspruch auf den angezeigten Förderbetrag!</t>
  </si>
  <si>
    <t>Ausgangswert für die Berechnung der Förderung sind fiktive Personalkosten für eine ganzjährig vollbeschäftigte Assistenzkraft in der Höhe von 36.000,--.</t>
  </si>
  <si>
    <t>EWZL2020</t>
  </si>
  <si>
    <t>Matrei am Brenner</t>
  </si>
  <si>
    <t>FKII2024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</si>
</sst>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-* #,##0.00\ &quot;€&quot;_-;\-* #,##0.00\ &quot;€&quot;_-;_-* &quot;-&quot;??\ &quot;€&quot;_-;_-@_-"/>
    <numFmt numFmtId="166" formatCode="#,##0_ ;[Red]\-#,##0\ "/>
    <numFmt numFmtId="167" formatCode="#,##0.00_ ;[Red]\-#,##0.00\ "/>
    <numFmt numFmtId="168" formatCode="_(* #,##0.00_);_(* \(#,##0.00\);_(* &quot;-&quot;??_);_(@_)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sz val="12"/>
      <color indexed="9"/>
      <name val="Arial Narrow"/>
      <family val="2"/>
    </font>
    <font>
      <b/>
      <sz val="12"/>
      <color indexed="63"/>
      <name val="Arial Narrow"/>
      <family val="2"/>
    </font>
    <font>
      <b/>
      <sz val="12"/>
      <color indexed="52"/>
      <name val="Arial Narrow"/>
      <family val="2"/>
    </font>
    <font>
      <sz val="12"/>
      <color indexed="62"/>
      <name val="Arial Narrow"/>
      <family val="2"/>
    </font>
    <font>
      <b/>
      <sz val="12"/>
      <color indexed="8"/>
      <name val="Arial Narrow"/>
      <family val="2"/>
    </font>
    <font>
      <i/>
      <sz val="12"/>
      <color indexed="23"/>
      <name val="Arial Narrow"/>
      <family val="2"/>
    </font>
    <font>
      <sz val="12"/>
      <color indexed="17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2"/>
      <color indexed="60"/>
      <name val="Arial Narrow"/>
      <family val="2"/>
    </font>
    <font>
      <sz val="12"/>
      <color indexed="20"/>
      <name val="Arial Narrow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b/>
      <sz val="18"/>
      <color indexed="56"/>
      <name val="Cambria"/>
      <family val="2"/>
    </font>
    <font>
      <sz val="12"/>
      <color indexed="52"/>
      <name val="Arial Narrow"/>
      <family val="2"/>
    </font>
    <font>
      <sz val="12"/>
      <color indexed="10"/>
      <name val="Arial Narrow"/>
      <family val="2"/>
    </font>
    <font>
      <b/>
      <sz val="12"/>
      <color indexed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sz val="12"/>
      <color rgb="FFFF0000"/>
      <name val="Century Gothic"/>
      <family val="2"/>
    </font>
    <font>
      <b/>
      <i/>
      <sz val="10"/>
      <color rgb="FFFF0000"/>
      <name val="Century Gothic"/>
      <family val="2"/>
    </font>
    <font>
      <b/>
      <sz val="16"/>
      <color rgb="FFFF0000"/>
      <name val="Century Gothic"/>
      <family val="2"/>
    </font>
    <font>
      <sz val="10"/>
      <name val="Arial"/>
      <family val="2"/>
    </font>
    <font>
      <sz val="10"/>
      <color theme="0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1"/>
      <color rgb="FFFF0000"/>
      <name val="Century Gothic"/>
      <family val="2"/>
    </font>
    <font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8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51" borderId="0" applyNumberFormat="0" applyBorder="0" applyAlignment="0" applyProtection="0"/>
    <xf numFmtId="0" fontId="23" fillId="52" borderId="10" applyNumberFormat="0" applyAlignment="0" applyProtection="0"/>
    <xf numFmtId="0" fontId="24" fillId="52" borderId="11" applyNumberFormat="0" applyAlignment="0" applyProtection="0"/>
    <xf numFmtId="0" fontId="25" fillId="39" borderId="11" applyNumberFormat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2" fillId="53" borderId="0" applyNumberFormat="0" applyBorder="0" applyAlignment="0" applyProtection="0"/>
    <xf numFmtId="0" fontId="31" fillId="54" borderId="13" applyNumberFormat="0" applyFont="0" applyAlignment="0" applyProtection="0"/>
    <xf numFmtId="0" fontId="1" fillId="8" borderId="8" applyNumberFormat="0" applyFont="0" applyAlignment="0" applyProtection="0"/>
    <xf numFmtId="9" fontId="31" fillId="0" borderId="0" applyFont="0" applyFill="0" applyBorder="0" applyAlignment="0" applyProtection="0"/>
    <xf numFmtId="0" fontId="33" fillId="35" borderId="0" applyNumberFormat="0" applyBorder="0" applyAlignment="0" applyProtection="0"/>
    <xf numFmtId="0" fontId="31" fillId="0" borderId="0"/>
    <xf numFmtId="0" fontId="30" fillId="0" borderId="0"/>
    <xf numFmtId="0" fontId="3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0" fillId="55" borderId="18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3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3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3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1" fillId="0" borderId="0"/>
    <xf numFmtId="0" fontId="1" fillId="0" borderId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37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51" borderId="0" applyNumberFormat="0" applyBorder="0" applyAlignment="0" applyProtection="0"/>
    <xf numFmtId="0" fontId="43" fillId="52" borderId="10" applyNumberFormat="0" applyAlignment="0" applyProtection="0"/>
    <xf numFmtId="0" fontId="44" fillId="52" borderId="11" applyNumberFormat="0" applyAlignment="0" applyProtection="0"/>
    <xf numFmtId="0" fontId="45" fillId="39" borderId="11" applyNumberFormat="0" applyAlignment="0" applyProtection="0"/>
    <xf numFmtId="0" fontId="46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48" fillId="36" borderId="0" applyNumberFormat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9" fillId="53" borderId="0" applyNumberFormat="0" applyBorder="0" applyAlignment="0" applyProtection="0"/>
    <xf numFmtId="0" fontId="50" fillId="35" borderId="0" applyNumberFormat="0" applyBorder="0" applyAlignment="0" applyProtection="0"/>
    <xf numFmtId="0" fontId="30" fillId="0" borderId="0"/>
    <xf numFmtId="0" fontId="1" fillId="0" borderId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4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56" fillId="55" borderId="18" applyNumberForma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3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54" borderId="13" applyNumberFormat="0" applyFont="0" applyAlignment="0" applyProtection="0"/>
    <xf numFmtId="0" fontId="1" fillId="0" borderId="0"/>
    <xf numFmtId="0" fontId="31" fillId="0" borderId="0"/>
    <xf numFmtId="0" fontId="1" fillId="0" borderId="0"/>
    <xf numFmtId="0" fontId="3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8" borderId="8" applyNumberFormat="0" applyFont="0" applyAlignment="0" applyProtection="0"/>
    <xf numFmtId="0" fontId="3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63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31" fillId="0" borderId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18" fillId="0" borderId="0" xfId="0" applyFont="1"/>
    <xf numFmtId="0" fontId="5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Alignment="1">
      <alignment horizontal="center"/>
    </xf>
    <xf numFmtId="1" fontId="57" fillId="0" borderId="0" xfId="5766" applyNumberFormat="1" applyFont="1" applyAlignment="1" applyProtection="1">
      <alignment horizontal="center" vertical="center"/>
    </xf>
    <xf numFmtId="0" fontId="57" fillId="0" borderId="0" xfId="5766" applyFont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vertical="center"/>
      <protection hidden="1"/>
    </xf>
    <xf numFmtId="10" fontId="57" fillId="0" borderId="0" xfId="5767" applyNumberFormat="1" applyFont="1" applyFill="1" applyBorder="1" applyAlignment="1">
      <alignment horizontal="center"/>
    </xf>
    <xf numFmtId="0" fontId="61" fillId="0" borderId="0" xfId="5767" applyFont="1" applyFill="1" applyBorder="1" applyAlignment="1">
      <alignment horizontal="center"/>
    </xf>
    <xf numFmtId="0" fontId="58" fillId="57" borderId="0" xfId="5766" applyFont="1" applyFill="1" applyAlignment="1" applyProtection="1">
      <alignment horizontal="center" vertical="center"/>
    </xf>
    <xf numFmtId="9" fontId="57" fillId="0" borderId="0" xfId="5767" applyNumberFormat="1" applyFont="1" applyFill="1" applyBorder="1" applyAlignment="1">
      <alignment horizontal="center"/>
    </xf>
    <xf numFmtId="0" fontId="60" fillId="59" borderId="0" xfId="0" applyFont="1" applyFill="1" applyBorder="1" applyAlignment="1" applyProtection="1">
      <alignment vertical="center" wrapText="1"/>
      <protection hidden="1"/>
    </xf>
    <xf numFmtId="0" fontId="60" fillId="59" borderId="19" xfId="0" applyFont="1" applyFill="1" applyBorder="1" applyAlignment="1" applyProtection="1">
      <alignment vertical="center" wrapText="1"/>
      <protection hidden="1"/>
    </xf>
    <xf numFmtId="0" fontId="57" fillId="59" borderId="0" xfId="0" applyFont="1" applyFill="1" applyBorder="1" applyAlignment="1" applyProtection="1">
      <alignment horizontal="center" vertical="center"/>
      <protection hidden="1"/>
    </xf>
    <xf numFmtId="0" fontId="19" fillId="59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59" borderId="0" xfId="0" applyFont="1" applyFill="1" applyBorder="1" applyAlignment="1" applyProtection="1">
      <alignment vertical="center"/>
      <protection hidden="1"/>
    </xf>
    <xf numFmtId="0" fontId="18" fillId="0" borderId="19" xfId="0" applyFont="1" applyFill="1" applyBorder="1" applyAlignment="1" applyProtection="1">
      <alignment vertical="center"/>
      <protection hidden="1"/>
    </xf>
    <xf numFmtId="0" fontId="18" fillId="0" borderId="0" xfId="0" applyFont="1" applyFill="1"/>
    <xf numFmtId="43" fontId="18" fillId="0" borderId="0" xfId="0" applyNumberFormat="1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43" fontId="18" fillId="0" borderId="0" xfId="5757" applyFont="1" applyFill="1" applyBorder="1" applyAlignment="1" applyProtection="1">
      <alignment vertical="center"/>
      <protection hidden="1"/>
    </xf>
    <xf numFmtId="43" fontId="59" fillId="0" borderId="0" xfId="5757" applyFont="1" applyBorder="1" applyAlignment="1" applyProtection="1">
      <alignment horizontal="center"/>
    </xf>
    <xf numFmtId="0" fontId="0" fillId="0" borderId="0" xfId="0"/>
    <xf numFmtId="0" fontId="57" fillId="0" borderId="0" xfId="5766" applyNumberFormat="1" applyFont="1" applyBorder="1" applyAlignment="1" applyProtection="1">
      <alignment horizontal="center"/>
    </xf>
    <xf numFmtId="0" fontId="58" fillId="0" borderId="0" xfId="5766" applyFont="1" applyBorder="1" applyAlignment="1" applyProtection="1">
      <alignment horizontal="center"/>
    </xf>
    <xf numFmtId="0" fontId="58" fillId="57" borderId="0" xfId="5766" applyFont="1" applyFill="1" applyBorder="1" applyAlignment="1" applyProtection="1">
      <alignment horizontal="center" vertical="center"/>
    </xf>
    <xf numFmtId="0" fontId="19" fillId="56" borderId="0" xfId="0" applyFont="1" applyFill="1" applyAlignment="1" applyProtection="1">
      <alignment horizontal="center" vertical="center"/>
    </xf>
    <xf numFmtId="0" fontId="0" fillId="0" borderId="0" xfId="0"/>
    <xf numFmtId="166" fontId="58" fillId="0" borderId="0" xfId="0" applyNumberFormat="1" applyFont="1" applyFill="1" applyBorder="1" applyAlignment="1" applyProtection="1">
      <alignment horizontal="center" vertical="center"/>
    </xf>
    <xf numFmtId="166" fontId="58" fillId="0" borderId="0" xfId="5766" applyNumberFormat="1" applyFont="1" applyFill="1" applyBorder="1" applyAlignment="1" applyProtection="1">
      <alignment horizontal="center"/>
    </xf>
    <xf numFmtId="0" fontId="0" fillId="0" borderId="0" xfId="0"/>
    <xf numFmtId="166" fontId="58" fillId="33" borderId="0" xfId="5766" applyNumberFormat="1" applyFont="1" applyFill="1" applyBorder="1" applyAlignment="1" applyProtection="1">
      <alignment horizontal="center"/>
    </xf>
    <xf numFmtId="43" fontId="57" fillId="0" borderId="0" xfId="5757" applyFont="1" applyBorder="1" applyAlignment="1" applyProtection="1">
      <alignment horizontal="center"/>
    </xf>
    <xf numFmtId="167" fontId="59" fillId="0" borderId="0" xfId="5766" applyNumberFormat="1" applyFont="1" applyBorder="1" applyAlignment="1" applyProtection="1">
      <alignment horizontal="center"/>
    </xf>
    <xf numFmtId="0" fontId="58" fillId="60" borderId="0" xfId="0" applyFont="1" applyFill="1" applyAlignment="1" applyProtection="1">
      <alignment horizontal="center" vertical="center"/>
    </xf>
    <xf numFmtId="167" fontId="59" fillId="60" borderId="0" xfId="5766" applyNumberFormat="1" applyFont="1" applyFill="1" applyBorder="1" applyAlignment="1" applyProtection="1">
      <alignment horizontal="center"/>
    </xf>
    <xf numFmtId="0" fontId="59" fillId="60" borderId="0" xfId="5766" applyFont="1" applyFill="1" applyBorder="1" applyAlignment="1" applyProtection="1">
      <alignment horizontal="center"/>
    </xf>
    <xf numFmtId="0" fontId="64" fillId="59" borderId="0" xfId="0" applyFont="1" applyFill="1" applyBorder="1" applyAlignment="1" applyProtection="1">
      <alignment vertical="center"/>
      <protection hidden="1"/>
    </xf>
    <xf numFmtId="43" fontId="58" fillId="0" borderId="0" xfId="5757" applyFont="1" applyBorder="1" applyAlignment="1" applyProtection="1">
      <alignment horizontal="center"/>
    </xf>
    <xf numFmtId="166" fontId="65" fillId="62" borderId="22" xfId="0" applyNumberFormat="1" applyFont="1" applyFill="1" applyBorder="1"/>
    <xf numFmtId="3" fontId="66" fillId="0" borderId="23" xfId="0" applyNumberFormat="1" applyFont="1" applyBorder="1"/>
    <xf numFmtId="0" fontId="0" fillId="0" borderId="0" xfId="0" applyFill="1"/>
    <xf numFmtId="43" fontId="58" fillId="0" borderId="25" xfId="5757" applyFont="1" applyBorder="1" applyAlignment="1" applyProtection="1">
      <alignment horizontal="center"/>
    </xf>
    <xf numFmtId="0" fontId="57" fillId="0" borderId="24" xfId="5766" applyFont="1" applyFill="1" applyBorder="1" applyAlignment="1" applyProtection="1">
      <alignment horizontal="center" vertical="center"/>
    </xf>
    <xf numFmtId="166" fontId="65" fillId="62" borderId="27" xfId="0" applyNumberFormat="1" applyFont="1" applyFill="1" applyBorder="1"/>
    <xf numFmtId="0" fontId="58" fillId="0" borderId="26" xfId="5766" applyFont="1" applyFill="1" applyBorder="1" applyAlignment="1" applyProtection="1">
      <alignment horizontal="center" vertical="center"/>
    </xf>
    <xf numFmtId="166" fontId="65" fillId="62" borderId="22" xfId="0" applyNumberFormat="1" applyFont="1" applyFill="1" applyBorder="1"/>
    <xf numFmtId="3" fontId="66" fillId="0" borderId="23" xfId="0" applyNumberFormat="1" applyFont="1" applyBorder="1"/>
    <xf numFmtId="43" fontId="19" fillId="0" borderId="0" xfId="0" applyNumberFormat="1" applyFont="1" applyFill="1" applyBorder="1" applyAlignment="1" applyProtection="1">
      <alignment vertical="center"/>
      <protection hidden="1"/>
    </xf>
    <xf numFmtId="0" fontId="67" fillId="59" borderId="0" xfId="0" applyFont="1" applyFill="1" applyBorder="1" applyAlignment="1" applyProtection="1">
      <alignment vertical="center"/>
      <protection hidden="1"/>
    </xf>
    <xf numFmtId="4" fontId="18" fillId="0" borderId="0" xfId="0" applyNumberFormat="1" applyFont="1" applyFill="1" applyBorder="1" applyAlignment="1" applyProtection="1">
      <alignment vertical="center"/>
      <protection hidden="1"/>
    </xf>
    <xf numFmtId="0" fontId="18" fillId="59" borderId="21" xfId="0" applyFont="1" applyFill="1" applyBorder="1" applyAlignment="1" applyProtection="1">
      <alignment vertical="center"/>
      <protection hidden="1"/>
    </xf>
    <xf numFmtId="4" fontId="18" fillId="0" borderId="21" xfId="0" applyNumberFormat="1" applyFont="1" applyFill="1" applyBorder="1" applyAlignment="1" applyProtection="1">
      <alignment vertical="center"/>
      <protection hidden="1"/>
    </xf>
    <xf numFmtId="10" fontId="18" fillId="0" borderId="21" xfId="0" applyNumberFormat="1" applyFont="1" applyFill="1" applyBorder="1" applyAlignment="1" applyProtection="1">
      <alignment vertical="center"/>
      <protection hidden="1"/>
    </xf>
    <xf numFmtId="0" fontId="18" fillId="58" borderId="28" xfId="1828" applyFont="1" applyFill="1" applyBorder="1" applyAlignment="1" applyProtection="1">
      <alignment horizontal="center" vertical="center"/>
      <protection locked="0"/>
    </xf>
    <xf numFmtId="0" fontId="18" fillId="64" borderId="29" xfId="0" applyFont="1" applyFill="1" applyBorder="1" applyAlignment="1" applyProtection="1">
      <alignment horizontal="center" vertical="center"/>
      <protection locked="0"/>
    </xf>
    <xf numFmtId="0" fontId="67" fillId="59" borderId="20" xfId="0" applyFont="1" applyFill="1" applyBorder="1" applyAlignment="1" applyProtection="1">
      <alignment vertical="center"/>
      <protection hidden="1"/>
    </xf>
    <xf numFmtId="4" fontId="57" fillId="59" borderId="0" xfId="0" applyNumberFormat="1" applyFont="1" applyFill="1" applyBorder="1" applyAlignment="1" applyProtection="1">
      <alignment horizontal="center" vertical="center"/>
      <protection hidden="1"/>
    </xf>
    <xf numFmtId="0" fontId="69" fillId="59" borderId="19" xfId="0" applyFont="1" applyFill="1" applyBorder="1" applyAlignment="1" applyProtection="1">
      <alignment vertical="center"/>
      <protection hidden="1"/>
    </xf>
    <xf numFmtId="4" fontId="68" fillId="0" borderId="19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</xf>
    <xf numFmtId="0" fontId="58" fillId="63" borderId="0" xfId="0" applyFont="1" applyFill="1" applyBorder="1" applyAlignment="1" applyProtection="1">
      <alignment horizontal="center" vertical="center"/>
      <protection locked="0" hidden="1"/>
    </xf>
    <xf numFmtId="14" fontId="57" fillId="61" borderId="28" xfId="0" applyNumberFormat="1" applyFont="1" applyFill="1" applyBorder="1" applyAlignment="1" applyProtection="1">
      <alignment horizontal="center" vertical="center"/>
      <protection locked="0"/>
    </xf>
    <xf numFmtId="3" fontId="70" fillId="0" borderId="30" xfId="689" applyNumberFormat="1" applyFont="1" applyBorder="1" applyAlignment="1">
      <alignment vertical="center"/>
    </xf>
    <xf numFmtId="0" fontId="62" fillId="0" borderId="0" xfId="0" applyFont="1" applyFill="1" applyBorder="1" applyAlignment="1" applyProtection="1">
      <alignment horizontal="center" vertical="center" wrapText="1"/>
      <protection hidden="1"/>
    </xf>
    <xf numFmtId="0" fontId="18" fillId="59" borderId="0" xfId="0" applyFont="1" applyFill="1" applyBorder="1" applyAlignment="1" applyProtection="1">
      <alignment horizontal="left" vertical="top" wrapText="1"/>
      <protection hidden="1"/>
    </xf>
  </cellXfs>
  <cellStyles count="5782">
    <cellStyle name="20 % - Akzent1" xfId="18" builtinId="30" customBuiltin="1"/>
    <cellStyle name="20 % - Akzent1 10" xfId="707"/>
    <cellStyle name="20 % - Akzent1 10 2" xfId="3520"/>
    <cellStyle name="20 % - Akzent1 11" xfId="1831"/>
    <cellStyle name="20 % - Akzent1 11 2" xfId="4640"/>
    <cellStyle name="20 % - Akzent1 12" xfId="2948"/>
    <cellStyle name="20 % - Akzent1 2" xfId="42"/>
    <cellStyle name="20 % - Akzent1 3" xfId="100"/>
    <cellStyle name="20 % - Akzent1 3 10" xfId="2966"/>
    <cellStyle name="20 % - Akzent1 3 2" xfId="135"/>
    <cellStyle name="20 % - Akzent1 3 2 2" xfId="204"/>
    <cellStyle name="20 % - Akzent1 3 2 2 2" xfId="525"/>
    <cellStyle name="20 % - Akzent1 3 2 2 2 2" xfId="1665"/>
    <cellStyle name="20 % - Akzent1 3 2 2 2 2 2" xfId="2786"/>
    <cellStyle name="20 % - Akzent1 3 2 2 2 2 2 2" xfId="5595"/>
    <cellStyle name="20 % - Akzent1 3 2 2 2 2 3" xfId="4475"/>
    <cellStyle name="20 % - Akzent1 3 2 2 2 3" xfId="1103"/>
    <cellStyle name="20 % - Akzent1 3 2 2 2 3 2" xfId="3916"/>
    <cellStyle name="20 % - Akzent1 3 2 2 2 4" xfId="2227"/>
    <cellStyle name="20 % - Akzent1 3 2 2 2 4 2" xfId="5036"/>
    <cellStyle name="20 % - Akzent1 3 2 2 2 5" xfId="3344"/>
    <cellStyle name="20 % - Akzent1 3 2 2 3" xfId="1388"/>
    <cellStyle name="20 % - Akzent1 3 2 2 3 2" xfId="2510"/>
    <cellStyle name="20 % - Akzent1 3 2 2 3 2 2" xfId="5319"/>
    <cellStyle name="20 % - Akzent1 3 2 2 3 3" xfId="4199"/>
    <cellStyle name="20 % - Akzent1 3 2 2 4" xfId="827"/>
    <cellStyle name="20 % - Akzent1 3 2 2 4 2" xfId="3640"/>
    <cellStyle name="20 % - Akzent1 3 2 2 5" xfId="1951"/>
    <cellStyle name="20 % - Akzent1 3 2 2 5 2" xfId="4760"/>
    <cellStyle name="20 % - Akzent1 3 2 2 6" xfId="3068"/>
    <cellStyle name="20 % - Akzent1 3 2 3" xfId="275"/>
    <cellStyle name="20 % - Akzent1 3 2 3 2" xfId="596"/>
    <cellStyle name="20 % - Akzent1 3 2 3 2 2" xfId="1735"/>
    <cellStyle name="20 % - Akzent1 3 2 3 2 2 2" xfId="2856"/>
    <cellStyle name="20 % - Akzent1 3 2 3 2 2 2 2" xfId="5665"/>
    <cellStyle name="20 % - Akzent1 3 2 3 2 2 3" xfId="4545"/>
    <cellStyle name="20 % - Akzent1 3 2 3 2 3" xfId="1173"/>
    <cellStyle name="20 % - Akzent1 3 2 3 2 3 2" xfId="3986"/>
    <cellStyle name="20 % - Akzent1 3 2 3 2 4" xfId="2297"/>
    <cellStyle name="20 % - Akzent1 3 2 3 2 4 2" xfId="5106"/>
    <cellStyle name="20 % - Akzent1 3 2 3 2 5" xfId="3414"/>
    <cellStyle name="20 % - Akzent1 3 2 3 3" xfId="1458"/>
    <cellStyle name="20 % - Akzent1 3 2 3 3 2" xfId="2580"/>
    <cellStyle name="20 % - Akzent1 3 2 3 3 2 2" xfId="5389"/>
    <cellStyle name="20 % - Akzent1 3 2 3 3 3" xfId="4269"/>
    <cellStyle name="20 % - Akzent1 3 2 3 4" xfId="897"/>
    <cellStyle name="20 % - Akzent1 3 2 3 4 2" xfId="3710"/>
    <cellStyle name="20 % - Akzent1 3 2 3 5" xfId="2021"/>
    <cellStyle name="20 % - Akzent1 3 2 3 5 2" xfId="4830"/>
    <cellStyle name="20 % - Akzent1 3 2 3 6" xfId="3138"/>
    <cellStyle name="20 % - Akzent1 3 2 4" xfId="343"/>
    <cellStyle name="20 % - Akzent1 3 2 4 2" xfId="664"/>
    <cellStyle name="20 % - Akzent1 3 2 4 2 2" xfId="1803"/>
    <cellStyle name="20 % - Akzent1 3 2 4 2 2 2" xfId="2924"/>
    <cellStyle name="20 % - Akzent1 3 2 4 2 2 2 2" xfId="5733"/>
    <cellStyle name="20 % - Akzent1 3 2 4 2 2 3" xfId="4613"/>
    <cellStyle name="20 % - Akzent1 3 2 4 2 3" xfId="1241"/>
    <cellStyle name="20 % - Akzent1 3 2 4 2 3 2" xfId="4054"/>
    <cellStyle name="20 % - Akzent1 3 2 4 2 4" xfId="2365"/>
    <cellStyle name="20 % - Akzent1 3 2 4 2 4 2" xfId="5174"/>
    <cellStyle name="20 % - Akzent1 3 2 4 2 5" xfId="3482"/>
    <cellStyle name="20 % - Akzent1 3 2 4 3" xfId="1527"/>
    <cellStyle name="20 % - Akzent1 3 2 4 3 2" xfId="2648"/>
    <cellStyle name="20 % - Akzent1 3 2 4 3 2 2" xfId="5457"/>
    <cellStyle name="20 % - Akzent1 3 2 4 3 3" xfId="4337"/>
    <cellStyle name="20 % - Akzent1 3 2 4 4" xfId="965"/>
    <cellStyle name="20 % - Akzent1 3 2 4 4 2" xfId="3778"/>
    <cellStyle name="20 % - Akzent1 3 2 4 5" xfId="2089"/>
    <cellStyle name="20 % - Akzent1 3 2 4 5 2" xfId="4898"/>
    <cellStyle name="20 % - Akzent1 3 2 4 6" xfId="3206"/>
    <cellStyle name="20 % - Akzent1 3 2 5" xfId="457"/>
    <cellStyle name="20 % - Akzent1 3 2 5 2" xfId="1597"/>
    <cellStyle name="20 % - Akzent1 3 2 5 2 2" xfId="2718"/>
    <cellStyle name="20 % - Akzent1 3 2 5 2 2 2" xfId="5527"/>
    <cellStyle name="20 % - Akzent1 3 2 5 2 3" xfId="4407"/>
    <cellStyle name="20 % - Akzent1 3 2 5 3" xfId="1035"/>
    <cellStyle name="20 % - Akzent1 3 2 5 3 2" xfId="3848"/>
    <cellStyle name="20 % - Akzent1 3 2 5 4" xfId="2159"/>
    <cellStyle name="20 % - Akzent1 3 2 5 4 2" xfId="4968"/>
    <cellStyle name="20 % - Akzent1 3 2 5 5" xfId="3276"/>
    <cellStyle name="20 % - Akzent1 3 2 6" xfId="1320"/>
    <cellStyle name="20 % - Akzent1 3 2 6 2" xfId="2442"/>
    <cellStyle name="20 % - Akzent1 3 2 6 2 2" xfId="5251"/>
    <cellStyle name="20 % - Akzent1 3 2 6 3" xfId="4131"/>
    <cellStyle name="20 % - Akzent1 3 2 7" xfId="759"/>
    <cellStyle name="20 % - Akzent1 3 2 7 2" xfId="3572"/>
    <cellStyle name="20 % - Akzent1 3 2 8" xfId="1883"/>
    <cellStyle name="20 % - Akzent1 3 2 8 2" xfId="4692"/>
    <cellStyle name="20 % - Akzent1 3 2 9" xfId="3000"/>
    <cellStyle name="20 % - Akzent1 3 3" xfId="170"/>
    <cellStyle name="20 % - Akzent1 3 3 2" xfId="491"/>
    <cellStyle name="20 % - Akzent1 3 3 2 2" xfId="1631"/>
    <cellStyle name="20 % - Akzent1 3 3 2 2 2" xfId="2752"/>
    <cellStyle name="20 % - Akzent1 3 3 2 2 2 2" xfId="5561"/>
    <cellStyle name="20 % - Akzent1 3 3 2 2 3" xfId="4441"/>
    <cellStyle name="20 % - Akzent1 3 3 2 3" xfId="1069"/>
    <cellStyle name="20 % - Akzent1 3 3 2 3 2" xfId="3882"/>
    <cellStyle name="20 % - Akzent1 3 3 2 4" xfId="2193"/>
    <cellStyle name="20 % - Akzent1 3 3 2 4 2" xfId="5002"/>
    <cellStyle name="20 % - Akzent1 3 3 2 5" xfId="3310"/>
    <cellStyle name="20 % - Akzent1 3 3 3" xfId="1354"/>
    <cellStyle name="20 % - Akzent1 3 3 3 2" xfId="2476"/>
    <cellStyle name="20 % - Akzent1 3 3 3 2 2" xfId="5285"/>
    <cellStyle name="20 % - Akzent1 3 3 3 3" xfId="4165"/>
    <cellStyle name="20 % - Akzent1 3 3 4" xfId="793"/>
    <cellStyle name="20 % - Akzent1 3 3 4 2" xfId="3606"/>
    <cellStyle name="20 % - Akzent1 3 3 5" xfId="1917"/>
    <cellStyle name="20 % - Akzent1 3 3 5 2" xfId="4726"/>
    <cellStyle name="20 % - Akzent1 3 3 6" xfId="3034"/>
    <cellStyle name="20 % - Akzent1 3 4" xfId="240"/>
    <cellStyle name="20 % - Akzent1 3 4 2" xfId="561"/>
    <cellStyle name="20 % - Akzent1 3 4 2 2" xfId="1701"/>
    <cellStyle name="20 % - Akzent1 3 4 2 2 2" xfId="2822"/>
    <cellStyle name="20 % - Akzent1 3 4 2 2 2 2" xfId="5631"/>
    <cellStyle name="20 % - Akzent1 3 4 2 2 3" xfId="4511"/>
    <cellStyle name="20 % - Akzent1 3 4 2 3" xfId="1139"/>
    <cellStyle name="20 % - Akzent1 3 4 2 3 2" xfId="3952"/>
    <cellStyle name="20 % - Akzent1 3 4 2 4" xfId="2263"/>
    <cellStyle name="20 % - Akzent1 3 4 2 4 2" xfId="5072"/>
    <cellStyle name="20 % - Akzent1 3 4 2 5" xfId="3380"/>
    <cellStyle name="20 % - Akzent1 3 4 3" xfId="1424"/>
    <cellStyle name="20 % - Akzent1 3 4 3 2" xfId="2546"/>
    <cellStyle name="20 % - Akzent1 3 4 3 2 2" xfId="5355"/>
    <cellStyle name="20 % - Akzent1 3 4 3 3" xfId="4235"/>
    <cellStyle name="20 % - Akzent1 3 4 4" xfId="863"/>
    <cellStyle name="20 % - Akzent1 3 4 4 2" xfId="3676"/>
    <cellStyle name="20 % - Akzent1 3 4 5" xfId="1987"/>
    <cellStyle name="20 % - Akzent1 3 4 5 2" xfId="4796"/>
    <cellStyle name="20 % - Akzent1 3 4 6" xfId="3104"/>
    <cellStyle name="20 % - Akzent1 3 5" xfId="309"/>
    <cellStyle name="20 % - Akzent1 3 5 2" xfId="630"/>
    <cellStyle name="20 % - Akzent1 3 5 2 2" xfId="1769"/>
    <cellStyle name="20 % - Akzent1 3 5 2 2 2" xfId="2890"/>
    <cellStyle name="20 % - Akzent1 3 5 2 2 2 2" xfId="5699"/>
    <cellStyle name="20 % - Akzent1 3 5 2 2 3" xfId="4579"/>
    <cellStyle name="20 % - Akzent1 3 5 2 3" xfId="1207"/>
    <cellStyle name="20 % - Akzent1 3 5 2 3 2" xfId="4020"/>
    <cellStyle name="20 % - Akzent1 3 5 2 4" xfId="2331"/>
    <cellStyle name="20 % - Akzent1 3 5 2 4 2" xfId="5140"/>
    <cellStyle name="20 % - Akzent1 3 5 2 5" xfId="3448"/>
    <cellStyle name="20 % - Akzent1 3 5 3" xfId="1493"/>
    <cellStyle name="20 % - Akzent1 3 5 3 2" xfId="2614"/>
    <cellStyle name="20 % - Akzent1 3 5 3 2 2" xfId="5423"/>
    <cellStyle name="20 % - Akzent1 3 5 3 3" xfId="4303"/>
    <cellStyle name="20 % - Akzent1 3 5 4" xfId="931"/>
    <cellStyle name="20 % - Akzent1 3 5 4 2" xfId="3744"/>
    <cellStyle name="20 % - Akzent1 3 5 5" xfId="2055"/>
    <cellStyle name="20 % - Akzent1 3 5 5 2" xfId="4864"/>
    <cellStyle name="20 % - Akzent1 3 5 6" xfId="3172"/>
    <cellStyle name="20 % - Akzent1 3 6" xfId="423"/>
    <cellStyle name="20 % - Akzent1 3 6 2" xfId="1563"/>
    <cellStyle name="20 % - Akzent1 3 6 2 2" xfId="2684"/>
    <cellStyle name="20 % - Akzent1 3 6 2 2 2" xfId="5493"/>
    <cellStyle name="20 % - Akzent1 3 6 2 3" xfId="4373"/>
    <cellStyle name="20 % - Akzent1 3 6 3" xfId="1001"/>
    <cellStyle name="20 % - Akzent1 3 6 3 2" xfId="3814"/>
    <cellStyle name="20 % - Akzent1 3 6 4" xfId="2125"/>
    <cellStyle name="20 % - Akzent1 3 6 4 2" xfId="4934"/>
    <cellStyle name="20 % - Akzent1 3 6 5" xfId="3242"/>
    <cellStyle name="20 % - Akzent1 3 7" xfId="1286"/>
    <cellStyle name="20 % - Akzent1 3 7 2" xfId="2408"/>
    <cellStyle name="20 % - Akzent1 3 7 2 2" xfId="5217"/>
    <cellStyle name="20 % - Akzent1 3 7 3" xfId="4097"/>
    <cellStyle name="20 % - Akzent1 3 8" xfId="725"/>
    <cellStyle name="20 % - Akzent1 3 8 2" xfId="3538"/>
    <cellStyle name="20 % - Akzent1 3 9" xfId="1849"/>
    <cellStyle name="20 % - Akzent1 3 9 2" xfId="4658"/>
    <cellStyle name="20 % - Akzent1 4" xfId="120"/>
    <cellStyle name="20 % - Akzent1 4 2" xfId="189"/>
    <cellStyle name="20 % - Akzent1 4 2 2" xfId="510"/>
    <cellStyle name="20 % - Akzent1 4 2 2 2" xfId="1650"/>
    <cellStyle name="20 % - Akzent1 4 2 2 2 2" xfId="2771"/>
    <cellStyle name="20 % - Akzent1 4 2 2 2 2 2" xfId="5580"/>
    <cellStyle name="20 % - Akzent1 4 2 2 2 3" xfId="4460"/>
    <cellStyle name="20 % - Akzent1 4 2 2 3" xfId="1088"/>
    <cellStyle name="20 % - Akzent1 4 2 2 3 2" xfId="3901"/>
    <cellStyle name="20 % - Akzent1 4 2 2 4" xfId="2212"/>
    <cellStyle name="20 % - Akzent1 4 2 2 4 2" xfId="5021"/>
    <cellStyle name="20 % - Akzent1 4 2 2 5" xfId="3329"/>
    <cellStyle name="20 % - Akzent1 4 2 3" xfId="1373"/>
    <cellStyle name="20 % - Akzent1 4 2 3 2" xfId="2495"/>
    <cellStyle name="20 % - Akzent1 4 2 3 2 2" xfId="5304"/>
    <cellStyle name="20 % - Akzent1 4 2 3 3" xfId="4184"/>
    <cellStyle name="20 % - Akzent1 4 2 4" xfId="812"/>
    <cellStyle name="20 % - Akzent1 4 2 4 2" xfId="3625"/>
    <cellStyle name="20 % - Akzent1 4 2 5" xfId="1936"/>
    <cellStyle name="20 % - Akzent1 4 2 5 2" xfId="4745"/>
    <cellStyle name="20 % - Akzent1 4 2 6" xfId="3053"/>
    <cellStyle name="20 % - Akzent1 4 3" xfId="260"/>
    <cellStyle name="20 % - Akzent1 4 3 2" xfId="581"/>
    <cellStyle name="20 % - Akzent1 4 3 2 2" xfId="1720"/>
    <cellStyle name="20 % - Akzent1 4 3 2 2 2" xfId="2841"/>
    <cellStyle name="20 % - Akzent1 4 3 2 2 2 2" xfId="5650"/>
    <cellStyle name="20 % - Akzent1 4 3 2 2 3" xfId="4530"/>
    <cellStyle name="20 % - Akzent1 4 3 2 3" xfId="1158"/>
    <cellStyle name="20 % - Akzent1 4 3 2 3 2" xfId="3971"/>
    <cellStyle name="20 % - Akzent1 4 3 2 4" xfId="2282"/>
    <cellStyle name="20 % - Akzent1 4 3 2 4 2" xfId="5091"/>
    <cellStyle name="20 % - Akzent1 4 3 2 5" xfId="3399"/>
    <cellStyle name="20 % - Akzent1 4 3 3" xfId="1443"/>
    <cellStyle name="20 % - Akzent1 4 3 3 2" xfId="2565"/>
    <cellStyle name="20 % - Akzent1 4 3 3 2 2" xfId="5374"/>
    <cellStyle name="20 % - Akzent1 4 3 3 3" xfId="4254"/>
    <cellStyle name="20 % - Akzent1 4 3 4" xfId="882"/>
    <cellStyle name="20 % - Akzent1 4 3 4 2" xfId="3695"/>
    <cellStyle name="20 % - Akzent1 4 3 5" xfId="2006"/>
    <cellStyle name="20 % - Akzent1 4 3 5 2" xfId="4815"/>
    <cellStyle name="20 % - Akzent1 4 3 6" xfId="3123"/>
    <cellStyle name="20 % - Akzent1 4 4" xfId="328"/>
    <cellStyle name="20 % - Akzent1 4 4 2" xfId="649"/>
    <cellStyle name="20 % - Akzent1 4 4 2 2" xfId="1788"/>
    <cellStyle name="20 % - Akzent1 4 4 2 2 2" xfId="2909"/>
    <cellStyle name="20 % - Akzent1 4 4 2 2 2 2" xfId="5718"/>
    <cellStyle name="20 % - Akzent1 4 4 2 2 3" xfId="4598"/>
    <cellStyle name="20 % - Akzent1 4 4 2 3" xfId="1226"/>
    <cellStyle name="20 % - Akzent1 4 4 2 3 2" xfId="4039"/>
    <cellStyle name="20 % - Akzent1 4 4 2 4" xfId="2350"/>
    <cellStyle name="20 % - Akzent1 4 4 2 4 2" xfId="5159"/>
    <cellStyle name="20 % - Akzent1 4 4 2 5" xfId="3467"/>
    <cellStyle name="20 % - Akzent1 4 4 3" xfId="1512"/>
    <cellStyle name="20 % - Akzent1 4 4 3 2" xfId="2633"/>
    <cellStyle name="20 % - Akzent1 4 4 3 2 2" xfId="5442"/>
    <cellStyle name="20 % - Akzent1 4 4 3 3" xfId="4322"/>
    <cellStyle name="20 % - Akzent1 4 4 4" xfId="950"/>
    <cellStyle name="20 % - Akzent1 4 4 4 2" xfId="3763"/>
    <cellStyle name="20 % - Akzent1 4 4 5" xfId="2074"/>
    <cellStyle name="20 % - Akzent1 4 4 5 2" xfId="4883"/>
    <cellStyle name="20 % - Akzent1 4 4 6" xfId="3191"/>
    <cellStyle name="20 % - Akzent1 4 5" xfId="442"/>
    <cellStyle name="20 % - Akzent1 4 5 2" xfId="1582"/>
    <cellStyle name="20 % - Akzent1 4 5 2 2" xfId="2703"/>
    <cellStyle name="20 % - Akzent1 4 5 2 2 2" xfId="5512"/>
    <cellStyle name="20 % - Akzent1 4 5 2 3" xfId="4392"/>
    <cellStyle name="20 % - Akzent1 4 5 3" xfId="1020"/>
    <cellStyle name="20 % - Akzent1 4 5 3 2" xfId="3833"/>
    <cellStyle name="20 % - Akzent1 4 5 4" xfId="2144"/>
    <cellStyle name="20 % - Akzent1 4 5 4 2" xfId="4953"/>
    <cellStyle name="20 % - Akzent1 4 5 5" xfId="3261"/>
    <cellStyle name="20 % - Akzent1 4 6" xfId="1305"/>
    <cellStyle name="20 % - Akzent1 4 6 2" xfId="2427"/>
    <cellStyle name="20 % - Akzent1 4 6 2 2" xfId="5236"/>
    <cellStyle name="20 % - Akzent1 4 6 3" xfId="4116"/>
    <cellStyle name="20 % - Akzent1 4 7" xfId="744"/>
    <cellStyle name="20 % - Akzent1 4 7 2" xfId="3557"/>
    <cellStyle name="20 % - Akzent1 4 8" xfId="1868"/>
    <cellStyle name="20 % - Akzent1 4 8 2" xfId="4677"/>
    <cellStyle name="20 % - Akzent1 4 9" xfId="2985"/>
    <cellStyle name="20 % - Akzent1 5" xfId="155"/>
    <cellStyle name="20 % - Akzent1 5 2" xfId="476"/>
    <cellStyle name="20 % - Akzent1 5 2 2" xfId="1616"/>
    <cellStyle name="20 % - Akzent1 5 2 2 2" xfId="2737"/>
    <cellStyle name="20 % - Akzent1 5 2 2 2 2" xfId="5546"/>
    <cellStyle name="20 % - Akzent1 5 2 2 3" xfId="4426"/>
    <cellStyle name="20 % - Akzent1 5 2 3" xfId="1054"/>
    <cellStyle name="20 % - Akzent1 5 2 3 2" xfId="3867"/>
    <cellStyle name="20 % - Akzent1 5 2 4" xfId="2178"/>
    <cellStyle name="20 % - Akzent1 5 2 4 2" xfId="4987"/>
    <cellStyle name="20 % - Akzent1 5 2 5" xfId="3295"/>
    <cellStyle name="20 % - Akzent1 5 3" xfId="1339"/>
    <cellStyle name="20 % - Akzent1 5 3 2" xfId="2461"/>
    <cellStyle name="20 % - Akzent1 5 3 2 2" xfId="5270"/>
    <cellStyle name="20 % - Akzent1 5 3 3" xfId="4150"/>
    <cellStyle name="20 % - Akzent1 5 4" xfId="778"/>
    <cellStyle name="20 % - Akzent1 5 4 2" xfId="3591"/>
    <cellStyle name="20 % - Akzent1 5 5" xfId="1902"/>
    <cellStyle name="20 % - Akzent1 5 5 2" xfId="4711"/>
    <cellStyle name="20 % - Akzent1 5 6" xfId="3019"/>
    <cellStyle name="20 % - Akzent1 6" xfId="225"/>
    <cellStyle name="20 % - Akzent1 6 2" xfId="546"/>
    <cellStyle name="20 % - Akzent1 6 2 2" xfId="1686"/>
    <cellStyle name="20 % - Akzent1 6 2 2 2" xfId="2807"/>
    <cellStyle name="20 % - Akzent1 6 2 2 2 2" xfId="5616"/>
    <cellStyle name="20 % - Akzent1 6 2 2 3" xfId="4496"/>
    <cellStyle name="20 % - Akzent1 6 2 3" xfId="1124"/>
    <cellStyle name="20 % - Akzent1 6 2 3 2" xfId="3937"/>
    <cellStyle name="20 % - Akzent1 6 2 4" xfId="2248"/>
    <cellStyle name="20 % - Akzent1 6 2 4 2" xfId="5057"/>
    <cellStyle name="20 % - Akzent1 6 2 5" xfId="3365"/>
    <cellStyle name="20 % - Akzent1 6 3" xfId="1409"/>
    <cellStyle name="20 % - Akzent1 6 3 2" xfId="2531"/>
    <cellStyle name="20 % - Akzent1 6 3 2 2" xfId="5340"/>
    <cellStyle name="20 % - Akzent1 6 3 3" xfId="4220"/>
    <cellStyle name="20 % - Akzent1 6 4" xfId="848"/>
    <cellStyle name="20 % - Akzent1 6 4 2" xfId="3661"/>
    <cellStyle name="20 % - Akzent1 6 5" xfId="1972"/>
    <cellStyle name="20 % - Akzent1 6 5 2" xfId="4781"/>
    <cellStyle name="20 % - Akzent1 6 6" xfId="3089"/>
    <cellStyle name="20 % - Akzent1 7" xfId="294"/>
    <cellStyle name="20 % - Akzent1 7 2" xfId="615"/>
    <cellStyle name="20 % - Akzent1 7 2 2" xfId="1754"/>
    <cellStyle name="20 % - Akzent1 7 2 2 2" xfId="2875"/>
    <cellStyle name="20 % - Akzent1 7 2 2 2 2" xfId="5684"/>
    <cellStyle name="20 % - Akzent1 7 2 2 3" xfId="4564"/>
    <cellStyle name="20 % - Akzent1 7 2 3" xfId="1192"/>
    <cellStyle name="20 % - Akzent1 7 2 3 2" xfId="4005"/>
    <cellStyle name="20 % - Akzent1 7 2 4" xfId="2316"/>
    <cellStyle name="20 % - Akzent1 7 2 4 2" xfId="5125"/>
    <cellStyle name="20 % - Akzent1 7 2 5" xfId="3433"/>
    <cellStyle name="20 % - Akzent1 7 3" xfId="1478"/>
    <cellStyle name="20 % - Akzent1 7 3 2" xfId="2599"/>
    <cellStyle name="20 % - Akzent1 7 3 2 2" xfId="5408"/>
    <cellStyle name="20 % - Akzent1 7 3 3" xfId="4288"/>
    <cellStyle name="20 % - Akzent1 7 4" xfId="916"/>
    <cellStyle name="20 % - Akzent1 7 4 2" xfId="3729"/>
    <cellStyle name="20 % - Akzent1 7 5" xfId="2040"/>
    <cellStyle name="20 % - Akzent1 7 5 2" xfId="4849"/>
    <cellStyle name="20 % - Akzent1 7 6" xfId="3157"/>
    <cellStyle name="20 % - Akzent1 8" xfId="405"/>
    <cellStyle name="20 % - Akzent1 8 2" xfId="1545"/>
    <cellStyle name="20 % - Akzent1 8 2 2" xfId="2666"/>
    <cellStyle name="20 % - Akzent1 8 2 2 2" xfId="5475"/>
    <cellStyle name="20 % - Akzent1 8 2 3" xfId="4355"/>
    <cellStyle name="20 % - Akzent1 8 3" xfId="983"/>
    <cellStyle name="20 % - Akzent1 8 3 2" xfId="3796"/>
    <cellStyle name="20 % - Akzent1 8 4" xfId="2107"/>
    <cellStyle name="20 % - Akzent1 8 4 2" xfId="4916"/>
    <cellStyle name="20 % - Akzent1 8 5" xfId="3224"/>
    <cellStyle name="20 % - Akzent1 9" xfId="695"/>
    <cellStyle name="20 % - Akzent1 9 2" xfId="1266"/>
    <cellStyle name="20 % - Akzent1 9 2 2" xfId="4079"/>
    <cellStyle name="20 % - Akzent1 9 3" xfId="2390"/>
    <cellStyle name="20 % - Akzent1 9 3 2" xfId="5199"/>
    <cellStyle name="20 % - Akzent1 9 4" xfId="3508"/>
    <cellStyle name="20 % - Akzent2" xfId="22" builtinId="34" customBuiltin="1"/>
    <cellStyle name="20 % - Akzent2 10" xfId="709"/>
    <cellStyle name="20 % - Akzent2 10 2" xfId="3522"/>
    <cellStyle name="20 % - Akzent2 11" xfId="1833"/>
    <cellStyle name="20 % - Akzent2 11 2" xfId="4642"/>
    <cellStyle name="20 % - Akzent2 12" xfId="2950"/>
    <cellStyle name="20 % - Akzent2 2" xfId="43"/>
    <cellStyle name="20 % - Akzent2 3" xfId="102"/>
    <cellStyle name="20 % - Akzent2 3 10" xfId="2968"/>
    <cellStyle name="20 % - Akzent2 3 2" xfId="137"/>
    <cellStyle name="20 % - Akzent2 3 2 2" xfId="206"/>
    <cellStyle name="20 % - Akzent2 3 2 2 2" xfId="527"/>
    <cellStyle name="20 % - Akzent2 3 2 2 2 2" xfId="1667"/>
    <cellStyle name="20 % - Akzent2 3 2 2 2 2 2" xfId="2788"/>
    <cellStyle name="20 % - Akzent2 3 2 2 2 2 2 2" xfId="5597"/>
    <cellStyle name="20 % - Akzent2 3 2 2 2 2 3" xfId="4477"/>
    <cellStyle name="20 % - Akzent2 3 2 2 2 3" xfId="1105"/>
    <cellStyle name="20 % - Akzent2 3 2 2 2 3 2" xfId="3918"/>
    <cellStyle name="20 % - Akzent2 3 2 2 2 4" xfId="2229"/>
    <cellStyle name="20 % - Akzent2 3 2 2 2 4 2" xfId="5038"/>
    <cellStyle name="20 % - Akzent2 3 2 2 2 5" xfId="3346"/>
    <cellStyle name="20 % - Akzent2 3 2 2 3" xfId="1390"/>
    <cellStyle name="20 % - Akzent2 3 2 2 3 2" xfId="2512"/>
    <cellStyle name="20 % - Akzent2 3 2 2 3 2 2" xfId="5321"/>
    <cellStyle name="20 % - Akzent2 3 2 2 3 3" xfId="4201"/>
    <cellStyle name="20 % - Akzent2 3 2 2 4" xfId="829"/>
    <cellStyle name="20 % - Akzent2 3 2 2 4 2" xfId="3642"/>
    <cellStyle name="20 % - Akzent2 3 2 2 5" xfId="1953"/>
    <cellStyle name="20 % - Akzent2 3 2 2 5 2" xfId="4762"/>
    <cellStyle name="20 % - Akzent2 3 2 2 6" xfId="3070"/>
    <cellStyle name="20 % - Akzent2 3 2 3" xfId="277"/>
    <cellStyle name="20 % - Akzent2 3 2 3 2" xfId="598"/>
    <cellStyle name="20 % - Akzent2 3 2 3 2 2" xfId="1737"/>
    <cellStyle name="20 % - Akzent2 3 2 3 2 2 2" xfId="2858"/>
    <cellStyle name="20 % - Akzent2 3 2 3 2 2 2 2" xfId="5667"/>
    <cellStyle name="20 % - Akzent2 3 2 3 2 2 3" xfId="4547"/>
    <cellStyle name="20 % - Akzent2 3 2 3 2 3" xfId="1175"/>
    <cellStyle name="20 % - Akzent2 3 2 3 2 3 2" xfId="3988"/>
    <cellStyle name="20 % - Akzent2 3 2 3 2 4" xfId="2299"/>
    <cellStyle name="20 % - Akzent2 3 2 3 2 4 2" xfId="5108"/>
    <cellStyle name="20 % - Akzent2 3 2 3 2 5" xfId="3416"/>
    <cellStyle name="20 % - Akzent2 3 2 3 3" xfId="1460"/>
    <cellStyle name="20 % - Akzent2 3 2 3 3 2" xfId="2582"/>
    <cellStyle name="20 % - Akzent2 3 2 3 3 2 2" xfId="5391"/>
    <cellStyle name="20 % - Akzent2 3 2 3 3 3" xfId="4271"/>
    <cellStyle name="20 % - Akzent2 3 2 3 4" xfId="899"/>
    <cellStyle name="20 % - Akzent2 3 2 3 4 2" xfId="3712"/>
    <cellStyle name="20 % - Akzent2 3 2 3 5" xfId="2023"/>
    <cellStyle name="20 % - Akzent2 3 2 3 5 2" xfId="4832"/>
    <cellStyle name="20 % - Akzent2 3 2 3 6" xfId="3140"/>
    <cellStyle name="20 % - Akzent2 3 2 4" xfId="345"/>
    <cellStyle name="20 % - Akzent2 3 2 4 2" xfId="666"/>
    <cellStyle name="20 % - Akzent2 3 2 4 2 2" xfId="1805"/>
    <cellStyle name="20 % - Akzent2 3 2 4 2 2 2" xfId="2926"/>
    <cellStyle name="20 % - Akzent2 3 2 4 2 2 2 2" xfId="5735"/>
    <cellStyle name="20 % - Akzent2 3 2 4 2 2 3" xfId="4615"/>
    <cellStyle name="20 % - Akzent2 3 2 4 2 3" xfId="1243"/>
    <cellStyle name="20 % - Akzent2 3 2 4 2 3 2" xfId="4056"/>
    <cellStyle name="20 % - Akzent2 3 2 4 2 4" xfId="2367"/>
    <cellStyle name="20 % - Akzent2 3 2 4 2 4 2" xfId="5176"/>
    <cellStyle name="20 % - Akzent2 3 2 4 2 5" xfId="3484"/>
    <cellStyle name="20 % - Akzent2 3 2 4 3" xfId="1529"/>
    <cellStyle name="20 % - Akzent2 3 2 4 3 2" xfId="2650"/>
    <cellStyle name="20 % - Akzent2 3 2 4 3 2 2" xfId="5459"/>
    <cellStyle name="20 % - Akzent2 3 2 4 3 3" xfId="4339"/>
    <cellStyle name="20 % - Akzent2 3 2 4 4" xfId="967"/>
    <cellStyle name="20 % - Akzent2 3 2 4 4 2" xfId="3780"/>
    <cellStyle name="20 % - Akzent2 3 2 4 5" xfId="2091"/>
    <cellStyle name="20 % - Akzent2 3 2 4 5 2" xfId="4900"/>
    <cellStyle name="20 % - Akzent2 3 2 4 6" xfId="3208"/>
    <cellStyle name="20 % - Akzent2 3 2 5" xfId="459"/>
    <cellStyle name="20 % - Akzent2 3 2 5 2" xfId="1599"/>
    <cellStyle name="20 % - Akzent2 3 2 5 2 2" xfId="2720"/>
    <cellStyle name="20 % - Akzent2 3 2 5 2 2 2" xfId="5529"/>
    <cellStyle name="20 % - Akzent2 3 2 5 2 3" xfId="4409"/>
    <cellStyle name="20 % - Akzent2 3 2 5 3" xfId="1037"/>
    <cellStyle name="20 % - Akzent2 3 2 5 3 2" xfId="3850"/>
    <cellStyle name="20 % - Akzent2 3 2 5 4" xfId="2161"/>
    <cellStyle name="20 % - Akzent2 3 2 5 4 2" xfId="4970"/>
    <cellStyle name="20 % - Akzent2 3 2 5 5" xfId="3278"/>
    <cellStyle name="20 % - Akzent2 3 2 6" xfId="1322"/>
    <cellStyle name="20 % - Akzent2 3 2 6 2" xfId="2444"/>
    <cellStyle name="20 % - Akzent2 3 2 6 2 2" xfId="5253"/>
    <cellStyle name="20 % - Akzent2 3 2 6 3" xfId="4133"/>
    <cellStyle name="20 % - Akzent2 3 2 7" xfId="761"/>
    <cellStyle name="20 % - Akzent2 3 2 7 2" xfId="3574"/>
    <cellStyle name="20 % - Akzent2 3 2 8" xfId="1885"/>
    <cellStyle name="20 % - Akzent2 3 2 8 2" xfId="4694"/>
    <cellStyle name="20 % - Akzent2 3 2 9" xfId="3002"/>
    <cellStyle name="20 % - Akzent2 3 3" xfId="172"/>
    <cellStyle name="20 % - Akzent2 3 3 2" xfId="493"/>
    <cellStyle name="20 % - Akzent2 3 3 2 2" xfId="1633"/>
    <cellStyle name="20 % - Akzent2 3 3 2 2 2" xfId="2754"/>
    <cellStyle name="20 % - Akzent2 3 3 2 2 2 2" xfId="5563"/>
    <cellStyle name="20 % - Akzent2 3 3 2 2 3" xfId="4443"/>
    <cellStyle name="20 % - Akzent2 3 3 2 3" xfId="1071"/>
    <cellStyle name="20 % - Akzent2 3 3 2 3 2" xfId="3884"/>
    <cellStyle name="20 % - Akzent2 3 3 2 4" xfId="2195"/>
    <cellStyle name="20 % - Akzent2 3 3 2 4 2" xfId="5004"/>
    <cellStyle name="20 % - Akzent2 3 3 2 5" xfId="3312"/>
    <cellStyle name="20 % - Akzent2 3 3 3" xfId="1356"/>
    <cellStyle name="20 % - Akzent2 3 3 3 2" xfId="2478"/>
    <cellStyle name="20 % - Akzent2 3 3 3 2 2" xfId="5287"/>
    <cellStyle name="20 % - Akzent2 3 3 3 3" xfId="4167"/>
    <cellStyle name="20 % - Akzent2 3 3 4" xfId="795"/>
    <cellStyle name="20 % - Akzent2 3 3 4 2" xfId="3608"/>
    <cellStyle name="20 % - Akzent2 3 3 5" xfId="1919"/>
    <cellStyle name="20 % - Akzent2 3 3 5 2" xfId="4728"/>
    <cellStyle name="20 % - Akzent2 3 3 6" xfId="3036"/>
    <cellStyle name="20 % - Akzent2 3 4" xfId="242"/>
    <cellStyle name="20 % - Akzent2 3 4 2" xfId="563"/>
    <cellStyle name="20 % - Akzent2 3 4 2 2" xfId="1703"/>
    <cellStyle name="20 % - Akzent2 3 4 2 2 2" xfId="2824"/>
    <cellStyle name="20 % - Akzent2 3 4 2 2 2 2" xfId="5633"/>
    <cellStyle name="20 % - Akzent2 3 4 2 2 3" xfId="4513"/>
    <cellStyle name="20 % - Akzent2 3 4 2 3" xfId="1141"/>
    <cellStyle name="20 % - Akzent2 3 4 2 3 2" xfId="3954"/>
    <cellStyle name="20 % - Akzent2 3 4 2 4" xfId="2265"/>
    <cellStyle name="20 % - Akzent2 3 4 2 4 2" xfId="5074"/>
    <cellStyle name="20 % - Akzent2 3 4 2 5" xfId="3382"/>
    <cellStyle name="20 % - Akzent2 3 4 3" xfId="1426"/>
    <cellStyle name="20 % - Akzent2 3 4 3 2" xfId="2548"/>
    <cellStyle name="20 % - Akzent2 3 4 3 2 2" xfId="5357"/>
    <cellStyle name="20 % - Akzent2 3 4 3 3" xfId="4237"/>
    <cellStyle name="20 % - Akzent2 3 4 4" xfId="865"/>
    <cellStyle name="20 % - Akzent2 3 4 4 2" xfId="3678"/>
    <cellStyle name="20 % - Akzent2 3 4 5" xfId="1989"/>
    <cellStyle name="20 % - Akzent2 3 4 5 2" xfId="4798"/>
    <cellStyle name="20 % - Akzent2 3 4 6" xfId="3106"/>
    <cellStyle name="20 % - Akzent2 3 5" xfId="311"/>
    <cellStyle name="20 % - Akzent2 3 5 2" xfId="632"/>
    <cellStyle name="20 % - Akzent2 3 5 2 2" xfId="1771"/>
    <cellStyle name="20 % - Akzent2 3 5 2 2 2" xfId="2892"/>
    <cellStyle name="20 % - Akzent2 3 5 2 2 2 2" xfId="5701"/>
    <cellStyle name="20 % - Akzent2 3 5 2 2 3" xfId="4581"/>
    <cellStyle name="20 % - Akzent2 3 5 2 3" xfId="1209"/>
    <cellStyle name="20 % - Akzent2 3 5 2 3 2" xfId="4022"/>
    <cellStyle name="20 % - Akzent2 3 5 2 4" xfId="2333"/>
    <cellStyle name="20 % - Akzent2 3 5 2 4 2" xfId="5142"/>
    <cellStyle name="20 % - Akzent2 3 5 2 5" xfId="3450"/>
    <cellStyle name="20 % - Akzent2 3 5 3" xfId="1495"/>
    <cellStyle name="20 % - Akzent2 3 5 3 2" xfId="2616"/>
    <cellStyle name="20 % - Akzent2 3 5 3 2 2" xfId="5425"/>
    <cellStyle name="20 % - Akzent2 3 5 3 3" xfId="4305"/>
    <cellStyle name="20 % - Akzent2 3 5 4" xfId="933"/>
    <cellStyle name="20 % - Akzent2 3 5 4 2" xfId="3746"/>
    <cellStyle name="20 % - Akzent2 3 5 5" xfId="2057"/>
    <cellStyle name="20 % - Akzent2 3 5 5 2" xfId="4866"/>
    <cellStyle name="20 % - Akzent2 3 5 6" xfId="3174"/>
    <cellStyle name="20 % - Akzent2 3 6" xfId="425"/>
    <cellStyle name="20 % - Akzent2 3 6 2" xfId="1565"/>
    <cellStyle name="20 % - Akzent2 3 6 2 2" xfId="2686"/>
    <cellStyle name="20 % - Akzent2 3 6 2 2 2" xfId="5495"/>
    <cellStyle name="20 % - Akzent2 3 6 2 3" xfId="4375"/>
    <cellStyle name="20 % - Akzent2 3 6 3" xfId="1003"/>
    <cellStyle name="20 % - Akzent2 3 6 3 2" xfId="3816"/>
    <cellStyle name="20 % - Akzent2 3 6 4" xfId="2127"/>
    <cellStyle name="20 % - Akzent2 3 6 4 2" xfId="4936"/>
    <cellStyle name="20 % - Akzent2 3 6 5" xfId="3244"/>
    <cellStyle name="20 % - Akzent2 3 7" xfId="1288"/>
    <cellStyle name="20 % - Akzent2 3 7 2" xfId="2410"/>
    <cellStyle name="20 % - Akzent2 3 7 2 2" xfId="5219"/>
    <cellStyle name="20 % - Akzent2 3 7 3" xfId="4099"/>
    <cellStyle name="20 % - Akzent2 3 8" xfId="727"/>
    <cellStyle name="20 % - Akzent2 3 8 2" xfId="3540"/>
    <cellStyle name="20 % - Akzent2 3 9" xfId="1851"/>
    <cellStyle name="20 % - Akzent2 3 9 2" xfId="4660"/>
    <cellStyle name="20 % - Akzent2 4" xfId="122"/>
    <cellStyle name="20 % - Akzent2 4 2" xfId="191"/>
    <cellStyle name="20 % - Akzent2 4 2 2" xfId="512"/>
    <cellStyle name="20 % - Akzent2 4 2 2 2" xfId="1652"/>
    <cellStyle name="20 % - Akzent2 4 2 2 2 2" xfId="2773"/>
    <cellStyle name="20 % - Akzent2 4 2 2 2 2 2" xfId="5582"/>
    <cellStyle name="20 % - Akzent2 4 2 2 2 3" xfId="4462"/>
    <cellStyle name="20 % - Akzent2 4 2 2 3" xfId="1090"/>
    <cellStyle name="20 % - Akzent2 4 2 2 3 2" xfId="3903"/>
    <cellStyle name="20 % - Akzent2 4 2 2 4" xfId="2214"/>
    <cellStyle name="20 % - Akzent2 4 2 2 4 2" xfId="5023"/>
    <cellStyle name="20 % - Akzent2 4 2 2 5" xfId="3331"/>
    <cellStyle name="20 % - Akzent2 4 2 3" xfId="1375"/>
    <cellStyle name="20 % - Akzent2 4 2 3 2" xfId="2497"/>
    <cellStyle name="20 % - Akzent2 4 2 3 2 2" xfId="5306"/>
    <cellStyle name="20 % - Akzent2 4 2 3 3" xfId="4186"/>
    <cellStyle name="20 % - Akzent2 4 2 4" xfId="814"/>
    <cellStyle name="20 % - Akzent2 4 2 4 2" xfId="3627"/>
    <cellStyle name="20 % - Akzent2 4 2 5" xfId="1938"/>
    <cellStyle name="20 % - Akzent2 4 2 5 2" xfId="4747"/>
    <cellStyle name="20 % - Akzent2 4 2 6" xfId="3055"/>
    <cellStyle name="20 % - Akzent2 4 3" xfId="262"/>
    <cellStyle name="20 % - Akzent2 4 3 2" xfId="583"/>
    <cellStyle name="20 % - Akzent2 4 3 2 2" xfId="1722"/>
    <cellStyle name="20 % - Akzent2 4 3 2 2 2" xfId="2843"/>
    <cellStyle name="20 % - Akzent2 4 3 2 2 2 2" xfId="5652"/>
    <cellStyle name="20 % - Akzent2 4 3 2 2 3" xfId="4532"/>
    <cellStyle name="20 % - Akzent2 4 3 2 3" xfId="1160"/>
    <cellStyle name="20 % - Akzent2 4 3 2 3 2" xfId="3973"/>
    <cellStyle name="20 % - Akzent2 4 3 2 4" xfId="2284"/>
    <cellStyle name="20 % - Akzent2 4 3 2 4 2" xfId="5093"/>
    <cellStyle name="20 % - Akzent2 4 3 2 5" xfId="3401"/>
    <cellStyle name="20 % - Akzent2 4 3 3" xfId="1445"/>
    <cellStyle name="20 % - Akzent2 4 3 3 2" xfId="2567"/>
    <cellStyle name="20 % - Akzent2 4 3 3 2 2" xfId="5376"/>
    <cellStyle name="20 % - Akzent2 4 3 3 3" xfId="4256"/>
    <cellStyle name="20 % - Akzent2 4 3 4" xfId="884"/>
    <cellStyle name="20 % - Akzent2 4 3 4 2" xfId="3697"/>
    <cellStyle name="20 % - Akzent2 4 3 5" xfId="2008"/>
    <cellStyle name="20 % - Akzent2 4 3 5 2" xfId="4817"/>
    <cellStyle name="20 % - Akzent2 4 3 6" xfId="3125"/>
    <cellStyle name="20 % - Akzent2 4 4" xfId="330"/>
    <cellStyle name="20 % - Akzent2 4 4 2" xfId="651"/>
    <cellStyle name="20 % - Akzent2 4 4 2 2" xfId="1790"/>
    <cellStyle name="20 % - Akzent2 4 4 2 2 2" xfId="2911"/>
    <cellStyle name="20 % - Akzent2 4 4 2 2 2 2" xfId="5720"/>
    <cellStyle name="20 % - Akzent2 4 4 2 2 3" xfId="4600"/>
    <cellStyle name="20 % - Akzent2 4 4 2 3" xfId="1228"/>
    <cellStyle name="20 % - Akzent2 4 4 2 3 2" xfId="4041"/>
    <cellStyle name="20 % - Akzent2 4 4 2 4" xfId="2352"/>
    <cellStyle name="20 % - Akzent2 4 4 2 4 2" xfId="5161"/>
    <cellStyle name="20 % - Akzent2 4 4 2 5" xfId="3469"/>
    <cellStyle name="20 % - Akzent2 4 4 3" xfId="1514"/>
    <cellStyle name="20 % - Akzent2 4 4 3 2" xfId="2635"/>
    <cellStyle name="20 % - Akzent2 4 4 3 2 2" xfId="5444"/>
    <cellStyle name="20 % - Akzent2 4 4 3 3" xfId="4324"/>
    <cellStyle name="20 % - Akzent2 4 4 4" xfId="952"/>
    <cellStyle name="20 % - Akzent2 4 4 4 2" xfId="3765"/>
    <cellStyle name="20 % - Akzent2 4 4 5" xfId="2076"/>
    <cellStyle name="20 % - Akzent2 4 4 5 2" xfId="4885"/>
    <cellStyle name="20 % - Akzent2 4 4 6" xfId="3193"/>
    <cellStyle name="20 % - Akzent2 4 5" xfId="444"/>
    <cellStyle name="20 % - Akzent2 4 5 2" xfId="1584"/>
    <cellStyle name="20 % - Akzent2 4 5 2 2" xfId="2705"/>
    <cellStyle name="20 % - Akzent2 4 5 2 2 2" xfId="5514"/>
    <cellStyle name="20 % - Akzent2 4 5 2 3" xfId="4394"/>
    <cellStyle name="20 % - Akzent2 4 5 3" xfId="1022"/>
    <cellStyle name="20 % - Akzent2 4 5 3 2" xfId="3835"/>
    <cellStyle name="20 % - Akzent2 4 5 4" xfId="2146"/>
    <cellStyle name="20 % - Akzent2 4 5 4 2" xfId="4955"/>
    <cellStyle name="20 % - Akzent2 4 5 5" xfId="3263"/>
    <cellStyle name="20 % - Akzent2 4 6" xfId="1307"/>
    <cellStyle name="20 % - Akzent2 4 6 2" xfId="2429"/>
    <cellStyle name="20 % - Akzent2 4 6 2 2" xfId="5238"/>
    <cellStyle name="20 % - Akzent2 4 6 3" xfId="4118"/>
    <cellStyle name="20 % - Akzent2 4 7" xfId="746"/>
    <cellStyle name="20 % - Akzent2 4 7 2" xfId="3559"/>
    <cellStyle name="20 % - Akzent2 4 8" xfId="1870"/>
    <cellStyle name="20 % - Akzent2 4 8 2" xfId="4679"/>
    <cellStyle name="20 % - Akzent2 4 9" xfId="2987"/>
    <cellStyle name="20 % - Akzent2 5" xfId="157"/>
    <cellStyle name="20 % - Akzent2 5 2" xfId="478"/>
    <cellStyle name="20 % - Akzent2 5 2 2" xfId="1618"/>
    <cellStyle name="20 % - Akzent2 5 2 2 2" xfId="2739"/>
    <cellStyle name="20 % - Akzent2 5 2 2 2 2" xfId="5548"/>
    <cellStyle name="20 % - Akzent2 5 2 2 3" xfId="4428"/>
    <cellStyle name="20 % - Akzent2 5 2 3" xfId="1056"/>
    <cellStyle name="20 % - Akzent2 5 2 3 2" xfId="3869"/>
    <cellStyle name="20 % - Akzent2 5 2 4" xfId="2180"/>
    <cellStyle name="20 % - Akzent2 5 2 4 2" xfId="4989"/>
    <cellStyle name="20 % - Akzent2 5 2 5" xfId="3297"/>
    <cellStyle name="20 % - Akzent2 5 3" xfId="1341"/>
    <cellStyle name="20 % - Akzent2 5 3 2" xfId="2463"/>
    <cellStyle name="20 % - Akzent2 5 3 2 2" xfId="5272"/>
    <cellStyle name="20 % - Akzent2 5 3 3" xfId="4152"/>
    <cellStyle name="20 % - Akzent2 5 4" xfId="780"/>
    <cellStyle name="20 % - Akzent2 5 4 2" xfId="3593"/>
    <cellStyle name="20 % - Akzent2 5 5" xfId="1904"/>
    <cellStyle name="20 % - Akzent2 5 5 2" xfId="4713"/>
    <cellStyle name="20 % - Akzent2 5 6" xfId="3021"/>
    <cellStyle name="20 % - Akzent2 6" xfId="227"/>
    <cellStyle name="20 % - Akzent2 6 2" xfId="548"/>
    <cellStyle name="20 % - Akzent2 6 2 2" xfId="1688"/>
    <cellStyle name="20 % - Akzent2 6 2 2 2" xfId="2809"/>
    <cellStyle name="20 % - Akzent2 6 2 2 2 2" xfId="5618"/>
    <cellStyle name="20 % - Akzent2 6 2 2 3" xfId="4498"/>
    <cellStyle name="20 % - Akzent2 6 2 3" xfId="1126"/>
    <cellStyle name="20 % - Akzent2 6 2 3 2" xfId="3939"/>
    <cellStyle name="20 % - Akzent2 6 2 4" xfId="2250"/>
    <cellStyle name="20 % - Akzent2 6 2 4 2" xfId="5059"/>
    <cellStyle name="20 % - Akzent2 6 2 5" xfId="3367"/>
    <cellStyle name="20 % - Akzent2 6 3" xfId="1411"/>
    <cellStyle name="20 % - Akzent2 6 3 2" xfId="2533"/>
    <cellStyle name="20 % - Akzent2 6 3 2 2" xfId="5342"/>
    <cellStyle name="20 % - Akzent2 6 3 3" xfId="4222"/>
    <cellStyle name="20 % - Akzent2 6 4" xfId="850"/>
    <cellStyle name="20 % - Akzent2 6 4 2" xfId="3663"/>
    <cellStyle name="20 % - Akzent2 6 5" xfId="1974"/>
    <cellStyle name="20 % - Akzent2 6 5 2" xfId="4783"/>
    <cellStyle name="20 % - Akzent2 6 6" xfId="3091"/>
    <cellStyle name="20 % - Akzent2 7" xfId="296"/>
    <cellStyle name="20 % - Akzent2 7 2" xfId="617"/>
    <cellStyle name="20 % - Akzent2 7 2 2" xfId="1756"/>
    <cellStyle name="20 % - Akzent2 7 2 2 2" xfId="2877"/>
    <cellStyle name="20 % - Akzent2 7 2 2 2 2" xfId="5686"/>
    <cellStyle name="20 % - Akzent2 7 2 2 3" xfId="4566"/>
    <cellStyle name="20 % - Akzent2 7 2 3" xfId="1194"/>
    <cellStyle name="20 % - Akzent2 7 2 3 2" xfId="4007"/>
    <cellStyle name="20 % - Akzent2 7 2 4" xfId="2318"/>
    <cellStyle name="20 % - Akzent2 7 2 4 2" xfId="5127"/>
    <cellStyle name="20 % - Akzent2 7 2 5" xfId="3435"/>
    <cellStyle name="20 % - Akzent2 7 3" xfId="1480"/>
    <cellStyle name="20 % - Akzent2 7 3 2" xfId="2601"/>
    <cellStyle name="20 % - Akzent2 7 3 2 2" xfId="5410"/>
    <cellStyle name="20 % - Akzent2 7 3 3" xfId="4290"/>
    <cellStyle name="20 % - Akzent2 7 4" xfId="918"/>
    <cellStyle name="20 % - Akzent2 7 4 2" xfId="3731"/>
    <cellStyle name="20 % - Akzent2 7 5" xfId="2042"/>
    <cellStyle name="20 % - Akzent2 7 5 2" xfId="4851"/>
    <cellStyle name="20 % - Akzent2 7 6" xfId="3159"/>
    <cellStyle name="20 % - Akzent2 8" xfId="407"/>
    <cellStyle name="20 % - Akzent2 8 2" xfId="1547"/>
    <cellStyle name="20 % - Akzent2 8 2 2" xfId="2668"/>
    <cellStyle name="20 % - Akzent2 8 2 2 2" xfId="5477"/>
    <cellStyle name="20 % - Akzent2 8 2 3" xfId="4357"/>
    <cellStyle name="20 % - Akzent2 8 3" xfId="985"/>
    <cellStyle name="20 % - Akzent2 8 3 2" xfId="3798"/>
    <cellStyle name="20 % - Akzent2 8 4" xfId="2109"/>
    <cellStyle name="20 % - Akzent2 8 4 2" xfId="4918"/>
    <cellStyle name="20 % - Akzent2 8 5" xfId="3226"/>
    <cellStyle name="20 % - Akzent2 9" xfId="697"/>
    <cellStyle name="20 % - Akzent2 9 2" xfId="1268"/>
    <cellStyle name="20 % - Akzent2 9 2 2" xfId="4081"/>
    <cellStyle name="20 % - Akzent2 9 3" xfId="2392"/>
    <cellStyle name="20 % - Akzent2 9 3 2" xfId="5201"/>
    <cellStyle name="20 % - Akzent2 9 4" xfId="3510"/>
    <cellStyle name="20 % - Akzent3" xfId="26" builtinId="38" customBuiltin="1"/>
    <cellStyle name="20 % - Akzent3 10" xfId="711"/>
    <cellStyle name="20 % - Akzent3 10 2" xfId="3524"/>
    <cellStyle name="20 % - Akzent3 11" xfId="1835"/>
    <cellStyle name="20 % - Akzent3 11 2" xfId="4644"/>
    <cellStyle name="20 % - Akzent3 12" xfId="2952"/>
    <cellStyle name="20 % - Akzent3 2" xfId="44"/>
    <cellStyle name="20 % - Akzent3 3" xfId="104"/>
    <cellStyle name="20 % - Akzent3 3 10" xfId="2970"/>
    <cellStyle name="20 % - Akzent3 3 2" xfId="139"/>
    <cellStyle name="20 % - Akzent3 3 2 2" xfId="208"/>
    <cellStyle name="20 % - Akzent3 3 2 2 2" xfId="529"/>
    <cellStyle name="20 % - Akzent3 3 2 2 2 2" xfId="1669"/>
    <cellStyle name="20 % - Akzent3 3 2 2 2 2 2" xfId="2790"/>
    <cellStyle name="20 % - Akzent3 3 2 2 2 2 2 2" xfId="5599"/>
    <cellStyle name="20 % - Akzent3 3 2 2 2 2 3" xfId="4479"/>
    <cellStyle name="20 % - Akzent3 3 2 2 2 3" xfId="1107"/>
    <cellStyle name="20 % - Akzent3 3 2 2 2 3 2" xfId="3920"/>
    <cellStyle name="20 % - Akzent3 3 2 2 2 4" xfId="2231"/>
    <cellStyle name="20 % - Akzent3 3 2 2 2 4 2" xfId="5040"/>
    <cellStyle name="20 % - Akzent3 3 2 2 2 5" xfId="3348"/>
    <cellStyle name="20 % - Akzent3 3 2 2 3" xfId="1392"/>
    <cellStyle name="20 % - Akzent3 3 2 2 3 2" xfId="2514"/>
    <cellStyle name="20 % - Akzent3 3 2 2 3 2 2" xfId="5323"/>
    <cellStyle name="20 % - Akzent3 3 2 2 3 3" xfId="4203"/>
    <cellStyle name="20 % - Akzent3 3 2 2 4" xfId="831"/>
    <cellStyle name="20 % - Akzent3 3 2 2 4 2" xfId="3644"/>
    <cellStyle name="20 % - Akzent3 3 2 2 5" xfId="1955"/>
    <cellStyle name="20 % - Akzent3 3 2 2 5 2" xfId="4764"/>
    <cellStyle name="20 % - Akzent3 3 2 2 6" xfId="3072"/>
    <cellStyle name="20 % - Akzent3 3 2 3" xfId="279"/>
    <cellStyle name="20 % - Akzent3 3 2 3 2" xfId="600"/>
    <cellStyle name="20 % - Akzent3 3 2 3 2 2" xfId="1739"/>
    <cellStyle name="20 % - Akzent3 3 2 3 2 2 2" xfId="2860"/>
    <cellStyle name="20 % - Akzent3 3 2 3 2 2 2 2" xfId="5669"/>
    <cellStyle name="20 % - Akzent3 3 2 3 2 2 3" xfId="4549"/>
    <cellStyle name="20 % - Akzent3 3 2 3 2 3" xfId="1177"/>
    <cellStyle name="20 % - Akzent3 3 2 3 2 3 2" xfId="3990"/>
    <cellStyle name="20 % - Akzent3 3 2 3 2 4" xfId="2301"/>
    <cellStyle name="20 % - Akzent3 3 2 3 2 4 2" xfId="5110"/>
    <cellStyle name="20 % - Akzent3 3 2 3 2 5" xfId="3418"/>
    <cellStyle name="20 % - Akzent3 3 2 3 3" xfId="1462"/>
    <cellStyle name="20 % - Akzent3 3 2 3 3 2" xfId="2584"/>
    <cellStyle name="20 % - Akzent3 3 2 3 3 2 2" xfId="5393"/>
    <cellStyle name="20 % - Akzent3 3 2 3 3 3" xfId="4273"/>
    <cellStyle name="20 % - Akzent3 3 2 3 4" xfId="901"/>
    <cellStyle name="20 % - Akzent3 3 2 3 4 2" xfId="3714"/>
    <cellStyle name="20 % - Akzent3 3 2 3 5" xfId="2025"/>
    <cellStyle name="20 % - Akzent3 3 2 3 5 2" xfId="4834"/>
    <cellStyle name="20 % - Akzent3 3 2 3 6" xfId="3142"/>
    <cellStyle name="20 % - Akzent3 3 2 4" xfId="347"/>
    <cellStyle name="20 % - Akzent3 3 2 4 2" xfId="668"/>
    <cellStyle name="20 % - Akzent3 3 2 4 2 2" xfId="1807"/>
    <cellStyle name="20 % - Akzent3 3 2 4 2 2 2" xfId="2928"/>
    <cellStyle name="20 % - Akzent3 3 2 4 2 2 2 2" xfId="5737"/>
    <cellStyle name="20 % - Akzent3 3 2 4 2 2 3" xfId="4617"/>
    <cellStyle name="20 % - Akzent3 3 2 4 2 3" xfId="1245"/>
    <cellStyle name="20 % - Akzent3 3 2 4 2 3 2" xfId="4058"/>
    <cellStyle name="20 % - Akzent3 3 2 4 2 4" xfId="2369"/>
    <cellStyle name="20 % - Akzent3 3 2 4 2 4 2" xfId="5178"/>
    <cellStyle name="20 % - Akzent3 3 2 4 2 5" xfId="3486"/>
    <cellStyle name="20 % - Akzent3 3 2 4 3" xfId="1531"/>
    <cellStyle name="20 % - Akzent3 3 2 4 3 2" xfId="2652"/>
    <cellStyle name="20 % - Akzent3 3 2 4 3 2 2" xfId="5461"/>
    <cellStyle name="20 % - Akzent3 3 2 4 3 3" xfId="4341"/>
    <cellStyle name="20 % - Akzent3 3 2 4 4" xfId="969"/>
    <cellStyle name="20 % - Akzent3 3 2 4 4 2" xfId="3782"/>
    <cellStyle name="20 % - Akzent3 3 2 4 5" xfId="2093"/>
    <cellStyle name="20 % - Akzent3 3 2 4 5 2" xfId="4902"/>
    <cellStyle name="20 % - Akzent3 3 2 4 6" xfId="3210"/>
    <cellStyle name="20 % - Akzent3 3 2 5" xfId="461"/>
    <cellStyle name="20 % - Akzent3 3 2 5 2" xfId="1601"/>
    <cellStyle name="20 % - Akzent3 3 2 5 2 2" xfId="2722"/>
    <cellStyle name="20 % - Akzent3 3 2 5 2 2 2" xfId="5531"/>
    <cellStyle name="20 % - Akzent3 3 2 5 2 3" xfId="4411"/>
    <cellStyle name="20 % - Akzent3 3 2 5 3" xfId="1039"/>
    <cellStyle name="20 % - Akzent3 3 2 5 3 2" xfId="3852"/>
    <cellStyle name="20 % - Akzent3 3 2 5 4" xfId="2163"/>
    <cellStyle name="20 % - Akzent3 3 2 5 4 2" xfId="4972"/>
    <cellStyle name="20 % - Akzent3 3 2 5 5" xfId="3280"/>
    <cellStyle name="20 % - Akzent3 3 2 6" xfId="1324"/>
    <cellStyle name="20 % - Akzent3 3 2 6 2" xfId="2446"/>
    <cellStyle name="20 % - Akzent3 3 2 6 2 2" xfId="5255"/>
    <cellStyle name="20 % - Akzent3 3 2 6 3" xfId="4135"/>
    <cellStyle name="20 % - Akzent3 3 2 7" xfId="763"/>
    <cellStyle name="20 % - Akzent3 3 2 7 2" xfId="3576"/>
    <cellStyle name="20 % - Akzent3 3 2 8" xfId="1887"/>
    <cellStyle name="20 % - Akzent3 3 2 8 2" xfId="4696"/>
    <cellStyle name="20 % - Akzent3 3 2 9" xfId="3004"/>
    <cellStyle name="20 % - Akzent3 3 3" xfId="174"/>
    <cellStyle name="20 % - Akzent3 3 3 2" xfId="495"/>
    <cellStyle name="20 % - Akzent3 3 3 2 2" xfId="1635"/>
    <cellStyle name="20 % - Akzent3 3 3 2 2 2" xfId="2756"/>
    <cellStyle name="20 % - Akzent3 3 3 2 2 2 2" xfId="5565"/>
    <cellStyle name="20 % - Akzent3 3 3 2 2 3" xfId="4445"/>
    <cellStyle name="20 % - Akzent3 3 3 2 3" xfId="1073"/>
    <cellStyle name="20 % - Akzent3 3 3 2 3 2" xfId="3886"/>
    <cellStyle name="20 % - Akzent3 3 3 2 4" xfId="2197"/>
    <cellStyle name="20 % - Akzent3 3 3 2 4 2" xfId="5006"/>
    <cellStyle name="20 % - Akzent3 3 3 2 5" xfId="3314"/>
    <cellStyle name="20 % - Akzent3 3 3 3" xfId="1358"/>
    <cellStyle name="20 % - Akzent3 3 3 3 2" xfId="2480"/>
    <cellStyle name="20 % - Akzent3 3 3 3 2 2" xfId="5289"/>
    <cellStyle name="20 % - Akzent3 3 3 3 3" xfId="4169"/>
    <cellStyle name="20 % - Akzent3 3 3 4" xfId="797"/>
    <cellStyle name="20 % - Akzent3 3 3 4 2" xfId="3610"/>
    <cellStyle name="20 % - Akzent3 3 3 5" xfId="1921"/>
    <cellStyle name="20 % - Akzent3 3 3 5 2" xfId="4730"/>
    <cellStyle name="20 % - Akzent3 3 3 6" xfId="3038"/>
    <cellStyle name="20 % - Akzent3 3 4" xfId="244"/>
    <cellStyle name="20 % - Akzent3 3 4 2" xfId="565"/>
    <cellStyle name="20 % - Akzent3 3 4 2 2" xfId="1705"/>
    <cellStyle name="20 % - Akzent3 3 4 2 2 2" xfId="2826"/>
    <cellStyle name="20 % - Akzent3 3 4 2 2 2 2" xfId="5635"/>
    <cellStyle name="20 % - Akzent3 3 4 2 2 3" xfId="4515"/>
    <cellStyle name="20 % - Akzent3 3 4 2 3" xfId="1143"/>
    <cellStyle name="20 % - Akzent3 3 4 2 3 2" xfId="3956"/>
    <cellStyle name="20 % - Akzent3 3 4 2 4" xfId="2267"/>
    <cellStyle name="20 % - Akzent3 3 4 2 4 2" xfId="5076"/>
    <cellStyle name="20 % - Akzent3 3 4 2 5" xfId="3384"/>
    <cellStyle name="20 % - Akzent3 3 4 3" xfId="1428"/>
    <cellStyle name="20 % - Akzent3 3 4 3 2" xfId="2550"/>
    <cellStyle name="20 % - Akzent3 3 4 3 2 2" xfId="5359"/>
    <cellStyle name="20 % - Akzent3 3 4 3 3" xfId="4239"/>
    <cellStyle name="20 % - Akzent3 3 4 4" xfId="867"/>
    <cellStyle name="20 % - Akzent3 3 4 4 2" xfId="3680"/>
    <cellStyle name="20 % - Akzent3 3 4 5" xfId="1991"/>
    <cellStyle name="20 % - Akzent3 3 4 5 2" xfId="4800"/>
    <cellStyle name="20 % - Akzent3 3 4 6" xfId="3108"/>
    <cellStyle name="20 % - Akzent3 3 5" xfId="313"/>
    <cellStyle name="20 % - Akzent3 3 5 2" xfId="634"/>
    <cellStyle name="20 % - Akzent3 3 5 2 2" xfId="1773"/>
    <cellStyle name="20 % - Akzent3 3 5 2 2 2" xfId="2894"/>
    <cellStyle name="20 % - Akzent3 3 5 2 2 2 2" xfId="5703"/>
    <cellStyle name="20 % - Akzent3 3 5 2 2 3" xfId="4583"/>
    <cellStyle name="20 % - Akzent3 3 5 2 3" xfId="1211"/>
    <cellStyle name="20 % - Akzent3 3 5 2 3 2" xfId="4024"/>
    <cellStyle name="20 % - Akzent3 3 5 2 4" xfId="2335"/>
    <cellStyle name="20 % - Akzent3 3 5 2 4 2" xfId="5144"/>
    <cellStyle name="20 % - Akzent3 3 5 2 5" xfId="3452"/>
    <cellStyle name="20 % - Akzent3 3 5 3" xfId="1497"/>
    <cellStyle name="20 % - Akzent3 3 5 3 2" xfId="2618"/>
    <cellStyle name="20 % - Akzent3 3 5 3 2 2" xfId="5427"/>
    <cellStyle name="20 % - Akzent3 3 5 3 3" xfId="4307"/>
    <cellStyle name="20 % - Akzent3 3 5 4" xfId="935"/>
    <cellStyle name="20 % - Akzent3 3 5 4 2" xfId="3748"/>
    <cellStyle name="20 % - Akzent3 3 5 5" xfId="2059"/>
    <cellStyle name="20 % - Akzent3 3 5 5 2" xfId="4868"/>
    <cellStyle name="20 % - Akzent3 3 5 6" xfId="3176"/>
    <cellStyle name="20 % - Akzent3 3 6" xfId="427"/>
    <cellStyle name="20 % - Akzent3 3 6 2" xfId="1567"/>
    <cellStyle name="20 % - Akzent3 3 6 2 2" xfId="2688"/>
    <cellStyle name="20 % - Akzent3 3 6 2 2 2" xfId="5497"/>
    <cellStyle name="20 % - Akzent3 3 6 2 3" xfId="4377"/>
    <cellStyle name="20 % - Akzent3 3 6 3" xfId="1005"/>
    <cellStyle name="20 % - Akzent3 3 6 3 2" xfId="3818"/>
    <cellStyle name="20 % - Akzent3 3 6 4" xfId="2129"/>
    <cellStyle name="20 % - Akzent3 3 6 4 2" xfId="4938"/>
    <cellStyle name="20 % - Akzent3 3 6 5" xfId="3246"/>
    <cellStyle name="20 % - Akzent3 3 7" xfId="1290"/>
    <cellStyle name="20 % - Akzent3 3 7 2" xfId="2412"/>
    <cellStyle name="20 % - Akzent3 3 7 2 2" xfId="5221"/>
    <cellStyle name="20 % - Akzent3 3 7 3" xfId="4101"/>
    <cellStyle name="20 % - Akzent3 3 8" xfId="729"/>
    <cellStyle name="20 % - Akzent3 3 8 2" xfId="3542"/>
    <cellStyle name="20 % - Akzent3 3 9" xfId="1853"/>
    <cellStyle name="20 % - Akzent3 3 9 2" xfId="4662"/>
    <cellStyle name="20 % - Akzent3 4" xfId="124"/>
    <cellStyle name="20 % - Akzent3 4 2" xfId="193"/>
    <cellStyle name="20 % - Akzent3 4 2 2" xfId="514"/>
    <cellStyle name="20 % - Akzent3 4 2 2 2" xfId="1654"/>
    <cellStyle name="20 % - Akzent3 4 2 2 2 2" xfId="2775"/>
    <cellStyle name="20 % - Akzent3 4 2 2 2 2 2" xfId="5584"/>
    <cellStyle name="20 % - Akzent3 4 2 2 2 3" xfId="4464"/>
    <cellStyle name="20 % - Akzent3 4 2 2 3" xfId="1092"/>
    <cellStyle name="20 % - Akzent3 4 2 2 3 2" xfId="3905"/>
    <cellStyle name="20 % - Akzent3 4 2 2 4" xfId="2216"/>
    <cellStyle name="20 % - Akzent3 4 2 2 4 2" xfId="5025"/>
    <cellStyle name="20 % - Akzent3 4 2 2 5" xfId="3333"/>
    <cellStyle name="20 % - Akzent3 4 2 3" xfId="1377"/>
    <cellStyle name="20 % - Akzent3 4 2 3 2" xfId="2499"/>
    <cellStyle name="20 % - Akzent3 4 2 3 2 2" xfId="5308"/>
    <cellStyle name="20 % - Akzent3 4 2 3 3" xfId="4188"/>
    <cellStyle name="20 % - Akzent3 4 2 4" xfId="816"/>
    <cellStyle name="20 % - Akzent3 4 2 4 2" xfId="3629"/>
    <cellStyle name="20 % - Akzent3 4 2 5" xfId="1940"/>
    <cellStyle name="20 % - Akzent3 4 2 5 2" xfId="4749"/>
    <cellStyle name="20 % - Akzent3 4 2 6" xfId="3057"/>
    <cellStyle name="20 % - Akzent3 4 3" xfId="264"/>
    <cellStyle name="20 % - Akzent3 4 3 2" xfId="585"/>
    <cellStyle name="20 % - Akzent3 4 3 2 2" xfId="1724"/>
    <cellStyle name="20 % - Akzent3 4 3 2 2 2" xfId="2845"/>
    <cellStyle name="20 % - Akzent3 4 3 2 2 2 2" xfId="5654"/>
    <cellStyle name="20 % - Akzent3 4 3 2 2 3" xfId="4534"/>
    <cellStyle name="20 % - Akzent3 4 3 2 3" xfId="1162"/>
    <cellStyle name="20 % - Akzent3 4 3 2 3 2" xfId="3975"/>
    <cellStyle name="20 % - Akzent3 4 3 2 4" xfId="2286"/>
    <cellStyle name="20 % - Akzent3 4 3 2 4 2" xfId="5095"/>
    <cellStyle name="20 % - Akzent3 4 3 2 5" xfId="3403"/>
    <cellStyle name="20 % - Akzent3 4 3 3" xfId="1447"/>
    <cellStyle name="20 % - Akzent3 4 3 3 2" xfId="2569"/>
    <cellStyle name="20 % - Akzent3 4 3 3 2 2" xfId="5378"/>
    <cellStyle name="20 % - Akzent3 4 3 3 3" xfId="4258"/>
    <cellStyle name="20 % - Akzent3 4 3 4" xfId="886"/>
    <cellStyle name="20 % - Akzent3 4 3 4 2" xfId="3699"/>
    <cellStyle name="20 % - Akzent3 4 3 5" xfId="2010"/>
    <cellStyle name="20 % - Akzent3 4 3 5 2" xfId="4819"/>
    <cellStyle name="20 % - Akzent3 4 3 6" xfId="3127"/>
    <cellStyle name="20 % - Akzent3 4 4" xfId="332"/>
    <cellStyle name="20 % - Akzent3 4 4 2" xfId="653"/>
    <cellStyle name="20 % - Akzent3 4 4 2 2" xfId="1792"/>
    <cellStyle name="20 % - Akzent3 4 4 2 2 2" xfId="2913"/>
    <cellStyle name="20 % - Akzent3 4 4 2 2 2 2" xfId="5722"/>
    <cellStyle name="20 % - Akzent3 4 4 2 2 3" xfId="4602"/>
    <cellStyle name="20 % - Akzent3 4 4 2 3" xfId="1230"/>
    <cellStyle name="20 % - Akzent3 4 4 2 3 2" xfId="4043"/>
    <cellStyle name="20 % - Akzent3 4 4 2 4" xfId="2354"/>
    <cellStyle name="20 % - Akzent3 4 4 2 4 2" xfId="5163"/>
    <cellStyle name="20 % - Akzent3 4 4 2 5" xfId="3471"/>
    <cellStyle name="20 % - Akzent3 4 4 3" xfId="1516"/>
    <cellStyle name="20 % - Akzent3 4 4 3 2" xfId="2637"/>
    <cellStyle name="20 % - Akzent3 4 4 3 2 2" xfId="5446"/>
    <cellStyle name="20 % - Akzent3 4 4 3 3" xfId="4326"/>
    <cellStyle name="20 % - Akzent3 4 4 4" xfId="954"/>
    <cellStyle name="20 % - Akzent3 4 4 4 2" xfId="3767"/>
    <cellStyle name="20 % - Akzent3 4 4 5" xfId="2078"/>
    <cellStyle name="20 % - Akzent3 4 4 5 2" xfId="4887"/>
    <cellStyle name="20 % - Akzent3 4 4 6" xfId="3195"/>
    <cellStyle name="20 % - Akzent3 4 5" xfId="446"/>
    <cellStyle name="20 % - Akzent3 4 5 2" xfId="1586"/>
    <cellStyle name="20 % - Akzent3 4 5 2 2" xfId="2707"/>
    <cellStyle name="20 % - Akzent3 4 5 2 2 2" xfId="5516"/>
    <cellStyle name="20 % - Akzent3 4 5 2 3" xfId="4396"/>
    <cellStyle name="20 % - Akzent3 4 5 3" xfId="1024"/>
    <cellStyle name="20 % - Akzent3 4 5 3 2" xfId="3837"/>
    <cellStyle name="20 % - Akzent3 4 5 4" xfId="2148"/>
    <cellStyle name="20 % - Akzent3 4 5 4 2" xfId="4957"/>
    <cellStyle name="20 % - Akzent3 4 5 5" xfId="3265"/>
    <cellStyle name="20 % - Akzent3 4 6" xfId="1309"/>
    <cellStyle name="20 % - Akzent3 4 6 2" xfId="2431"/>
    <cellStyle name="20 % - Akzent3 4 6 2 2" xfId="5240"/>
    <cellStyle name="20 % - Akzent3 4 6 3" xfId="4120"/>
    <cellStyle name="20 % - Akzent3 4 7" xfId="748"/>
    <cellStyle name="20 % - Akzent3 4 7 2" xfId="3561"/>
    <cellStyle name="20 % - Akzent3 4 8" xfId="1872"/>
    <cellStyle name="20 % - Akzent3 4 8 2" xfId="4681"/>
    <cellStyle name="20 % - Akzent3 4 9" xfId="2989"/>
    <cellStyle name="20 % - Akzent3 5" xfId="159"/>
    <cellStyle name="20 % - Akzent3 5 2" xfId="480"/>
    <cellStyle name="20 % - Akzent3 5 2 2" xfId="1620"/>
    <cellStyle name="20 % - Akzent3 5 2 2 2" xfId="2741"/>
    <cellStyle name="20 % - Akzent3 5 2 2 2 2" xfId="5550"/>
    <cellStyle name="20 % - Akzent3 5 2 2 3" xfId="4430"/>
    <cellStyle name="20 % - Akzent3 5 2 3" xfId="1058"/>
    <cellStyle name="20 % - Akzent3 5 2 3 2" xfId="3871"/>
    <cellStyle name="20 % - Akzent3 5 2 4" xfId="2182"/>
    <cellStyle name="20 % - Akzent3 5 2 4 2" xfId="4991"/>
    <cellStyle name="20 % - Akzent3 5 2 5" xfId="3299"/>
    <cellStyle name="20 % - Akzent3 5 3" xfId="1343"/>
    <cellStyle name="20 % - Akzent3 5 3 2" xfId="2465"/>
    <cellStyle name="20 % - Akzent3 5 3 2 2" xfId="5274"/>
    <cellStyle name="20 % - Akzent3 5 3 3" xfId="4154"/>
    <cellStyle name="20 % - Akzent3 5 4" xfId="782"/>
    <cellStyle name="20 % - Akzent3 5 4 2" xfId="3595"/>
    <cellStyle name="20 % - Akzent3 5 5" xfId="1906"/>
    <cellStyle name="20 % - Akzent3 5 5 2" xfId="4715"/>
    <cellStyle name="20 % - Akzent3 5 6" xfId="3023"/>
    <cellStyle name="20 % - Akzent3 6" xfId="229"/>
    <cellStyle name="20 % - Akzent3 6 2" xfId="550"/>
    <cellStyle name="20 % - Akzent3 6 2 2" xfId="1690"/>
    <cellStyle name="20 % - Akzent3 6 2 2 2" xfId="2811"/>
    <cellStyle name="20 % - Akzent3 6 2 2 2 2" xfId="5620"/>
    <cellStyle name="20 % - Akzent3 6 2 2 3" xfId="4500"/>
    <cellStyle name="20 % - Akzent3 6 2 3" xfId="1128"/>
    <cellStyle name="20 % - Akzent3 6 2 3 2" xfId="3941"/>
    <cellStyle name="20 % - Akzent3 6 2 4" xfId="2252"/>
    <cellStyle name="20 % - Akzent3 6 2 4 2" xfId="5061"/>
    <cellStyle name="20 % - Akzent3 6 2 5" xfId="3369"/>
    <cellStyle name="20 % - Akzent3 6 3" xfId="1413"/>
    <cellStyle name="20 % - Akzent3 6 3 2" xfId="2535"/>
    <cellStyle name="20 % - Akzent3 6 3 2 2" xfId="5344"/>
    <cellStyle name="20 % - Akzent3 6 3 3" xfId="4224"/>
    <cellStyle name="20 % - Akzent3 6 4" xfId="852"/>
    <cellStyle name="20 % - Akzent3 6 4 2" xfId="3665"/>
    <cellStyle name="20 % - Akzent3 6 5" xfId="1976"/>
    <cellStyle name="20 % - Akzent3 6 5 2" xfId="4785"/>
    <cellStyle name="20 % - Akzent3 6 6" xfId="3093"/>
    <cellStyle name="20 % - Akzent3 7" xfId="298"/>
    <cellStyle name="20 % - Akzent3 7 2" xfId="619"/>
    <cellStyle name="20 % - Akzent3 7 2 2" xfId="1758"/>
    <cellStyle name="20 % - Akzent3 7 2 2 2" xfId="2879"/>
    <cellStyle name="20 % - Akzent3 7 2 2 2 2" xfId="5688"/>
    <cellStyle name="20 % - Akzent3 7 2 2 3" xfId="4568"/>
    <cellStyle name="20 % - Akzent3 7 2 3" xfId="1196"/>
    <cellStyle name="20 % - Akzent3 7 2 3 2" xfId="4009"/>
    <cellStyle name="20 % - Akzent3 7 2 4" xfId="2320"/>
    <cellStyle name="20 % - Akzent3 7 2 4 2" xfId="5129"/>
    <cellStyle name="20 % - Akzent3 7 2 5" xfId="3437"/>
    <cellStyle name="20 % - Akzent3 7 3" xfId="1482"/>
    <cellStyle name="20 % - Akzent3 7 3 2" xfId="2603"/>
    <cellStyle name="20 % - Akzent3 7 3 2 2" xfId="5412"/>
    <cellStyle name="20 % - Akzent3 7 3 3" xfId="4292"/>
    <cellStyle name="20 % - Akzent3 7 4" xfId="920"/>
    <cellStyle name="20 % - Akzent3 7 4 2" xfId="3733"/>
    <cellStyle name="20 % - Akzent3 7 5" xfId="2044"/>
    <cellStyle name="20 % - Akzent3 7 5 2" xfId="4853"/>
    <cellStyle name="20 % - Akzent3 7 6" xfId="3161"/>
    <cellStyle name="20 % - Akzent3 8" xfId="409"/>
    <cellStyle name="20 % - Akzent3 8 2" xfId="1549"/>
    <cellStyle name="20 % - Akzent3 8 2 2" xfId="2670"/>
    <cellStyle name="20 % - Akzent3 8 2 2 2" xfId="5479"/>
    <cellStyle name="20 % - Akzent3 8 2 3" xfId="4359"/>
    <cellStyle name="20 % - Akzent3 8 3" xfId="987"/>
    <cellStyle name="20 % - Akzent3 8 3 2" xfId="3800"/>
    <cellStyle name="20 % - Akzent3 8 4" xfId="2111"/>
    <cellStyle name="20 % - Akzent3 8 4 2" xfId="4920"/>
    <cellStyle name="20 % - Akzent3 8 5" xfId="3228"/>
    <cellStyle name="20 % - Akzent3 9" xfId="699"/>
    <cellStyle name="20 % - Akzent3 9 2" xfId="1270"/>
    <cellStyle name="20 % - Akzent3 9 2 2" xfId="4083"/>
    <cellStyle name="20 % - Akzent3 9 3" xfId="2394"/>
    <cellStyle name="20 % - Akzent3 9 3 2" xfId="5203"/>
    <cellStyle name="20 % - Akzent3 9 4" xfId="3512"/>
    <cellStyle name="20 % - Akzent4" xfId="30" builtinId="42" customBuiltin="1"/>
    <cellStyle name="20 % - Akzent4 10" xfId="713"/>
    <cellStyle name="20 % - Akzent4 10 2" xfId="3526"/>
    <cellStyle name="20 % - Akzent4 11" xfId="1837"/>
    <cellStyle name="20 % - Akzent4 11 2" xfId="4646"/>
    <cellStyle name="20 % - Akzent4 12" xfId="2954"/>
    <cellStyle name="20 % - Akzent4 2" xfId="45"/>
    <cellStyle name="20 % - Akzent4 3" xfId="106"/>
    <cellStyle name="20 % - Akzent4 3 10" xfId="2972"/>
    <cellStyle name="20 % - Akzent4 3 2" xfId="141"/>
    <cellStyle name="20 % - Akzent4 3 2 2" xfId="210"/>
    <cellStyle name="20 % - Akzent4 3 2 2 2" xfId="531"/>
    <cellStyle name="20 % - Akzent4 3 2 2 2 2" xfId="1671"/>
    <cellStyle name="20 % - Akzent4 3 2 2 2 2 2" xfId="2792"/>
    <cellStyle name="20 % - Akzent4 3 2 2 2 2 2 2" xfId="5601"/>
    <cellStyle name="20 % - Akzent4 3 2 2 2 2 3" xfId="4481"/>
    <cellStyle name="20 % - Akzent4 3 2 2 2 3" xfId="1109"/>
    <cellStyle name="20 % - Akzent4 3 2 2 2 3 2" xfId="3922"/>
    <cellStyle name="20 % - Akzent4 3 2 2 2 4" xfId="2233"/>
    <cellStyle name="20 % - Akzent4 3 2 2 2 4 2" xfId="5042"/>
    <cellStyle name="20 % - Akzent4 3 2 2 2 5" xfId="3350"/>
    <cellStyle name="20 % - Akzent4 3 2 2 3" xfId="1394"/>
    <cellStyle name="20 % - Akzent4 3 2 2 3 2" xfId="2516"/>
    <cellStyle name="20 % - Akzent4 3 2 2 3 2 2" xfId="5325"/>
    <cellStyle name="20 % - Akzent4 3 2 2 3 3" xfId="4205"/>
    <cellStyle name="20 % - Akzent4 3 2 2 4" xfId="833"/>
    <cellStyle name="20 % - Akzent4 3 2 2 4 2" xfId="3646"/>
    <cellStyle name="20 % - Akzent4 3 2 2 5" xfId="1957"/>
    <cellStyle name="20 % - Akzent4 3 2 2 5 2" xfId="4766"/>
    <cellStyle name="20 % - Akzent4 3 2 2 6" xfId="3074"/>
    <cellStyle name="20 % - Akzent4 3 2 3" xfId="281"/>
    <cellStyle name="20 % - Akzent4 3 2 3 2" xfId="602"/>
    <cellStyle name="20 % - Akzent4 3 2 3 2 2" xfId="1741"/>
    <cellStyle name="20 % - Akzent4 3 2 3 2 2 2" xfId="2862"/>
    <cellStyle name="20 % - Akzent4 3 2 3 2 2 2 2" xfId="5671"/>
    <cellStyle name="20 % - Akzent4 3 2 3 2 2 3" xfId="4551"/>
    <cellStyle name="20 % - Akzent4 3 2 3 2 3" xfId="1179"/>
    <cellStyle name="20 % - Akzent4 3 2 3 2 3 2" xfId="3992"/>
    <cellStyle name="20 % - Akzent4 3 2 3 2 4" xfId="2303"/>
    <cellStyle name="20 % - Akzent4 3 2 3 2 4 2" xfId="5112"/>
    <cellStyle name="20 % - Akzent4 3 2 3 2 5" xfId="3420"/>
    <cellStyle name="20 % - Akzent4 3 2 3 3" xfId="1464"/>
    <cellStyle name="20 % - Akzent4 3 2 3 3 2" xfId="2586"/>
    <cellStyle name="20 % - Akzent4 3 2 3 3 2 2" xfId="5395"/>
    <cellStyle name="20 % - Akzent4 3 2 3 3 3" xfId="4275"/>
    <cellStyle name="20 % - Akzent4 3 2 3 4" xfId="903"/>
    <cellStyle name="20 % - Akzent4 3 2 3 4 2" xfId="3716"/>
    <cellStyle name="20 % - Akzent4 3 2 3 5" xfId="2027"/>
    <cellStyle name="20 % - Akzent4 3 2 3 5 2" xfId="4836"/>
    <cellStyle name="20 % - Akzent4 3 2 3 6" xfId="3144"/>
    <cellStyle name="20 % - Akzent4 3 2 4" xfId="349"/>
    <cellStyle name="20 % - Akzent4 3 2 4 2" xfId="670"/>
    <cellStyle name="20 % - Akzent4 3 2 4 2 2" xfId="1809"/>
    <cellStyle name="20 % - Akzent4 3 2 4 2 2 2" xfId="2930"/>
    <cellStyle name="20 % - Akzent4 3 2 4 2 2 2 2" xfId="5739"/>
    <cellStyle name="20 % - Akzent4 3 2 4 2 2 3" xfId="4619"/>
    <cellStyle name="20 % - Akzent4 3 2 4 2 3" xfId="1247"/>
    <cellStyle name="20 % - Akzent4 3 2 4 2 3 2" xfId="4060"/>
    <cellStyle name="20 % - Akzent4 3 2 4 2 4" xfId="2371"/>
    <cellStyle name="20 % - Akzent4 3 2 4 2 4 2" xfId="5180"/>
    <cellStyle name="20 % - Akzent4 3 2 4 2 5" xfId="3488"/>
    <cellStyle name="20 % - Akzent4 3 2 4 3" xfId="1533"/>
    <cellStyle name="20 % - Akzent4 3 2 4 3 2" xfId="2654"/>
    <cellStyle name="20 % - Akzent4 3 2 4 3 2 2" xfId="5463"/>
    <cellStyle name="20 % - Akzent4 3 2 4 3 3" xfId="4343"/>
    <cellStyle name="20 % - Akzent4 3 2 4 4" xfId="971"/>
    <cellStyle name="20 % - Akzent4 3 2 4 4 2" xfId="3784"/>
    <cellStyle name="20 % - Akzent4 3 2 4 5" xfId="2095"/>
    <cellStyle name="20 % - Akzent4 3 2 4 5 2" xfId="4904"/>
    <cellStyle name="20 % - Akzent4 3 2 4 6" xfId="3212"/>
    <cellStyle name="20 % - Akzent4 3 2 5" xfId="463"/>
    <cellStyle name="20 % - Akzent4 3 2 5 2" xfId="1603"/>
    <cellStyle name="20 % - Akzent4 3 2 5 2 2" xfId="2724"/>
    <cellStyle name="20 % - Akzent4 3 2 5 2 2 2" xfId="5533"/>
    <cellStyle name="20 % - Akzent4 3 2 5 2 3" xfId="4413"/>
    <cellStyle name="20 % - Akzent4 3 2 5 3" xfId="1041"/>
    <cellStyle name="20 % - Akzent4 3 2 5 3 2" xfId="3854"/>
    <cellStyle name="20 % - Akzent4 3 2 5 4" xfId="2165"/>
    <cellStyle name="20 % - Akzent4 3 2 5 4 2" xfId="4974"/>
    <cellStyle name="20 % - Akzent4 3 2 5 5" xfId="3282"/>
    <cellStyle name="20 % - Akzent4 3 2 6" xfId="1326"/>
    <cellStyle name="20 % - Akzent4 3 2 6 2" xfId="2448"/>
    <cellStyle name="20 % - Akzent4 3 2 6 2 2" xfId="5257"/>
    <cellStyle name="20 % - Akzent4 3 2 6 3" xfId="4137"/>
    <cellStyle name="20 % - Akzent4 3 2 7" xfId="765"/>
    <cellStyle name="20 % - Akzent4 3 2 7 2" xfId="3578"/>
    <cellStyle name="20 % - Akzent4 3 2 8" xfId="1889"/>
    <cellStyle name="20 % - Akzent4 3 2 8 2" xfId="4698"/>
    <cellStyle name="20 % - Akzent4 3 2 9" xfId="3006"/>
    <cellStyle name="20 % - Akzent4 3 3" xfId="176"/>
    <cellStyle name="20 % - Akzent4 3 3 2" xfId="497"/>
    <cellStyle name="20 % - Akzent4 3 3 2 2" xfId="1637"/>
    <cellStyle name="20 % - Akzent4 3 3 2 2 2" xfId="2758"/>
    <cellStyle name="20 % - Akzent4 3 3 2 2 2 2" xfId="5567"/>
    <cellStyle name="20 % - Akzent4 3 3 2 2 3" xfId="4447"/>
    <cellStyle name="20 % - Akzent4 3 3 2 3" xfId="1075"/>
    <cellStyle name="20 % - Akzent4 3 3 2 3 2" xfId="3888"/>
    <cellStyle name="20 % - Akzent4 3 3 2 4" xfId="2199"/>
    <cellStyle name="20 % - Akzent4 3 3 2 4 2" xfId="5008"/>
    <cellStyle name="20 % - Akzent4 3 3 2 5" xfId="3316"/>
    <cellStyle name="20 % - Akzent4 3 3 3" xfId="1360"/>
    <cellStyle name="20 % - Akzent4 3 3 3 2" xfId="2482"/>
    <cellStyle name="20 % - Akzent4 3 3 3 2 2" xfId="5291"/>
    <cellStyle name="20 % - Akzent4 3 3 3 3" xfId="4171"/>
    <cellStyle name="20 % - Akzent4 3 3 4" xfId="799"/>
    <cellStyle name="20 % - Akzent4 3 3 4 2" xfId="3612"/>
    <cellStyle name="20 % - Akzent4 3 3 5" xfId="1923"/>
    <cellStyle name="20 % - Akzent4 3 3 5 2" xfId="4732"/>
    <cellStyle name="20 % - Akzent4 3 3 6" xfId="3040"/>
    <cellStyle name="20 % - Akzent4 3 4" xfId="246"/>
    <cellStyle name="20 % - Akzent4 3 4 2" xfId="567"/>
    <cellStyle name="20 % - Akzent4 3 4 2 2" xfId="1707"/>
    <cellStyle name="20 % - Akzent4 3 4 2 2 2" xfId="2828"/>
    <cellStyle name="20 % - Akzent4 3 4 2 2 2 2" xfId="5637"/>
    <cellStyle name="20 % - Akzent4 3 4 2 2 3" xfId="4517"/>
    <cellStyle name="20 % - Akzent4 3 4 2 3" xfId="1145"/>
    <cellStyle name="20 % - Akzent4 3 4 2 3 2" xfId="3958"/>
    <cellStyle name="20 % - Akzent4 3 4 2 4" xfId="2269"/>
    <cellStyle name="20 % - Akzent4 3 4 2 4 2" xfId="5078"/>
    <cellStyle name="20 % - Akzent4 3 4 2 5" xfId="3386"/>
    <cellStyle name="20 % - Akzent4 3 4 3" xfId="1430"/>
    <cellStyle name="20 % - Akzent4 3 4 3 2" xfId="2552"/>
    <cellStyle name="20 % - Akzent4 3 4 3 2 2" xfId="5361"/>
    <cellStyle name="20 % - Akzent4 3 4 3 3" xfId="4241"/>
    <cellStyle name="20 % - Akzent4 3 4 4" xfId="869"/>
    <cellStyle name="20 % - Akzent4 3 4 4 2" xfId="3682"/>
    <cellStyle name="20 % - Akzent4 3 4 5" xfId="1993"/>
    <cellStyle name="20 % - Akzent4 3 4 5 2" xfId="4802"/>
    <cellStyle name="20 % - Akzent4 3 4 6" xfId="3110"/>
    <cellStyle name="20 % - Akzent4 3 5" xfId="315"/>
    <cellStyle name="20 % - Akzent4 3 5 2" xfId="636"/>
    <cellStyle name="20 % - Akzent4 3 5 2 2" xfId="1775"/>
    <cellStyle name="20 % - Akzent4 3 5 2 2 2" xfId="2896"/>
    <cellStyle name="20 % - Akzent4 3 5 2 2 2 2" xfId="5705"/>
    <cellStyle name="20 % - Akzent4 3 5 2 2 3" xfId="4585"/>
    <cellStyle name="20 % - Akzent4 3 5 2 3" xfId="1213"/>
    <cellStyle name="20 % - Akzent4 3 5 2 3 2" xfId="4026"/>
    <cellStyle name="20 % - Akzent4 3 5 2 4" xfId="2337"/>
    <cellStyle name="20 % - Akzent4 3 5 2 4 2" xfId="5146"/>
    <cellStyle name="20 % - Akzent4 3 5 2 5" xfId="3454"/>
    <cellStyle name="20 % - Akzent4 3 5 3" xfId="1499"/>
    <cellStyle name="20 % - Akzent4 3 5 3 2" xfId="2620"/>
    <cellStyle name="20 % - Akzent4 3 5 3 2 2" xfId="5429"/>
    <cellStyle name="20 % - Akzent4 3 5 3 3" xfId="4309"/>
    <cellStyle name="20 % - Akzent4 3 5 4" xfId="937"/>
    <cellStyle name="20 % - Akzent4 3 5 4 2" xfId="3750"/>
    <cellStyle name="20 % - Akzent4 3 5 5" xfId="2061"/>
    <cellStyle name="20 % - Akzent4 3 5 5 2" xfId="4870"/>
    <cellStyle name="20 % - Akzent4 3 5 6" xfId="3178"/>
    <cellStyle name="20 % - Akzent4 3 6" xfId="429"/>
    <cellStyle name="20 % - Akzent4 3 6 2" xfId="1569"/>
    <cellStyle name="20 % - Akzent4 3 6 2 2" xfId="2690"/>
    <cellStyle name="20 % - Akzent4 3 6 2 2 2" xfId="5499"/>
    <cellStyle name="20 % - Akzent4 3 6 2 3" xfId="4379"/>
    <cellStyle name="20 % - Akzent4 3 6 3" xfId="1007"/>
    <cellStyle name="20 % - Akzent4 3 6 3 2" xfId="3820"/>
    <cellStyle name="20 % - Akzent4 3 6 4" xfId="2131"/>
    <cellStyle name="20 % - Akzent4 3 6 4 2" xfId="4940"/>
    <cellStyle name="20 % - Akzent4 3 6 5" xfId="3248"/>
    <cellStyle name="20 % - Akzent4 3 7" xfId="1292"/>
    <cellStyle name="20 % - Akzent4 3 7 2" xfId="2414"/>
    <cellStyle name="20 % - Akzent4 3 7 2 2" xfId="5223"/>
    <cellStyle name="20 % - Akzent4 3 7 3" xfId="4103"/>
    <cellStyle name="20 % - Akzent4 3 8" xfId="731"/>
    <cellStyle name="20 % - Akzent4 3 8 2" xfId="3544"/>
    <cellStyle name="20 % - Akzent4 3 9" xfId="1855"/>
    <cellStyle name="20 % - Akzent4 3 9 2" xfId="4664"/>
    <cellStyle name="20 % - Akzent4 4" xfId="126"/>
    <cellStyle name="20 % - Akzent4 4 2" xfId="195"/>
    <cellStyle name="20 % - Akzent4 4 2 2" xfId="516"/>
    <cellStyle name="20 % - Akzent4 4 2 2 2" xfId="1656"/>
    <cellStyle name="20 % - Akzent4 4 2 2 2 2" xfId="2777"/>
    <cellStyle name="20 % - Akzent4 4 2 2 2 2 2" xfId="5586"/>
    <cellStyle name="20 % - Akzent4 4 2 2 2 3" xfId="4466"/>
    <cellStyle name="20 % - Akzent4 4 2 2 3" xfId="1094"/>
    <cellStyle name="20 % - Akzent4 4 2 2 3 2" xfId="3907"/>
    <cellStyle name="20 % - Akzent4 4 2 2 4" xfId="2218"/>
    <cellStyle name="20 % - Akzent4 4 2 2 4 2" xfId="5027"/>
    <cellStyle name="20 % - Akzent4 4 2 2 5" xfId="3335"/>
    <cellStyle name="20 % - Akzent4 4 2 3" xfId="1379"/>
    <cellStyle name="20 % - Akzent4 4 2 3 2" xfId="2501"/>
    <cellStyle name="20 % - Akzent4 4 2 3 2 2" xfId="5310"/>
    <cellStyle name="20 % - Akzent4 4 2 3 3" xfId="4190"/>
    <cellStyle name="20 % - Akzent4 4 2 4" xfId="818"/>
    <cellStyle name="20 % - Akzent4 4 2 4 2" xfId="3631"/>
    <cellStyle name="20 % - Akzent4 4 2 5" xfId="1942"/>
    <cellStyle name="20 % - Akzent4 4 2 5 2" xfId="4751"/>
    <cellStyle name="20 % - Akzent4 4 2 6" xfId="3059"/>
    <cellStyle name="20 % - Akzent4 4 3" xfId="266"/>
    <cellStyle name="20 % - Akzent4 4 3 2" xfId="587"/>
    <cellStyle name="20 % - Akzent4 4 3 2 2" xfId="1726"/>
    <cellStyle name="20 % - Akzent4 4 3 2 2 2" xfId="2847"/>
    <cellStyle name="20 % - Akzent4 4 3 2 2 2 2" xfId="5656"/>
    <cellStyle name="20 % - Akzent4 4 3 2 2 3" xfId="4536"/>
    <cellStyle name="20 % - Akzent4 4 3 2 3" xfId="1164"/>
    <cellStyle name="20 % - Akzent4 4 3 2 3 2" xfId="3977"/>
    <cellStyle name="20 % - Akzent4 4 3 2 4" xfId="2288"/>
    <cellStyle name="20 % - Akzent4 4 3 2 4 2" xfId="5097"/>
    <cellStyle name="20 % - Akzent4 4 3 2 5" xfId="3405"/>
    <cellStyle name="20 % - Akzent4 4 3 3" xfId="1449"/>
    <cellStyle name="20 % - Akzent4 4 3 3 2" xfId="2571"/>
    <cellStyle name="20 % - Akzent4 4 3 3 2 2" xfId="5380"/>
    <cellStyle name="20 % - Akzent4 4 3 3 3" xfId="4260"/>
    <cellStyle name="20 % - Akzent4 4 3 4" xfId="888"/>
    <cellStyle name="20 % - Akzent4 4 3 4 2" xfId="3701"/>
    <cellStyle name="20 % - Akzent4 4 3 5" xfId="2012"/>
    <cellStyle name="20 % - Akzent4 4 3 5 2" xfId="4821"/>
    <cellStyle name="20 % - Akzent4 4 3 6" xfId="3129"/>
    <cellStyle name="20 % - Akzent4 4 4" xfId="334"/>
    <cellStyle name="20 % - Akzent4 4 4 2" xfId="655"/>
    <cellStyle name="20 % - Akzent4 4 4 2 2" xfId="1794"/>
    <cellStyle name="20 % - Akzent4 4 4 2 2 2" xfId="2915"/>
    <cellStyle name="20 % - Akzent4 4 4 2 2 2 2" xfId="5724"/>
    <cellStyle name="20 % - Akzent4 4 4 2 2 3" xfId="4604"/>
    <cellStyle name="20 % - Akzent4 4 4 2 3" xfId="1232"/>
    <cellStyle name="20 % - Akzent4 4 4 2 3 2" xfId="4045"/>
    <cellStyle name="20 % - Akzent4 4 4 2 4" xfId="2356"/>
    <cellStyle name="20 % - Akzent4 4 4 2 4 2" xfId="5165"/>
    <cellStyle name="20 % - Akzent4 4 4 2 5" xfId="3473"/>
    <cellStyle name="20 % - Akzent4 4 4 3" xfId="1518"/>
    <cellStyle name="20 % - Akzent4 4 4 3 2" xfId="2639"/>
    <cellStyle name="20 % - Akzent4 4 4 3 2 2" xfId="5448"/>
    <cellStyle name="20 % - Akzent4 4 4 3 3" xfId="4328"/>
    <cellStyle name="20 % - Akzent4 4 4 4" xfId="956"/>
    <cellStyle name="20 % - Akzent4 4 4 4 2" xfId="3769"/>
    <cellStyle name="20 % - Akzent4 4 4 5" xfId="2080"/>
    <cellStyle name="20 % - Akzent4 4 4 5 2" xfId="4889"/>
    <cellStyle name="20 % - Akzent4 4 4 6" xfId="3197"/>
    <cellStyle name="20 % - Akzent4 4 5" xfId="448"/>
    <cellStyle name="20 % - Akzent4 4 5 2" xfId="1588"/>
    <cellStyle name="20 % - Akzent4 4 5 2 2" xfId="2709"/>
    <cellStyle name="20 % - Akzent4 4 5 2 2 2" xfId="5518"/>
    <cellStyle name="20 % - Akzent4 4 5 2 3" xfId="4398"/>
    <cellStyle name="20 % - Akzent4 4 5 3" xfId="1026"/>
    <cellStyle name="20 % - Akzent4 4 5 3 2" xfId="3839"/>
    <cellStyle name="20 % - Akzent4 4 5 4" xfId="2150"/>
    <cellStyle name="20 % - Akzent4 4 5 4 2" xfId="4959"/>
    <cellStyle name="20 % - Akzent4 4 5 5" xfId="3267"/>
    <cellStyle name="20 % - Akzent4 4 6" xfId="1311"/>
    <cellStyle name="20 % - Akzent4 4 6 2" xfId="2433"/>
    <cellStyle name="20 % - Akzent4 4 6 2 2" xfId="5242"/>
    <cellStyle name="20 % - Akzent4 4 6 3" xfId="4122"/>
    <cellStyle name="20 % - Akzent4 4 7" xfId="750"/>
    <cellStyle name="20 % - Akzent4 4 7 2" xfId="3563"/>
    <cellStyle name="20 % - Akzent4 4 8" xfId="1874"/>
    <cellStyle name="20 % - Akzent4 4 8 2" xfId="4683"/>
    <cellStyle name="20 % - Akzent4 4 9" xfId="2991"/>
    <cellStyle name="20 % - Akzent4 5" xfId="161"/>
    <cellStyle name="20 % - Akzent4 5 2" xfId="482"/>
    <cellStyle name="20 % - Akzent4 5 2 2" xfId="1622"/>
    <cellStyle name="20 % - Akzent4 5 2 2 2" xfId="2743"/>
    <cellStyle name="20 % - Akzent4 5 2 2 2 2" xfId="5552"/>
    <cellStyle name="20 % - Akzent4 5 2 2 3" xfId="4432"/>
    <cellStyle name="20 % - Akzent4 5 2 3" xfId="1060"/>
    <cellStyle name="20 % - Akzent4 5 2 3 2" xfId="3873"/>
    <cellStyle name="20 % - Akzent4 5 2 4" xfId="2184"/>
    <cellStyle name="20 % - Akzent4 5 2 4 2" xfId="4993"/>
    <cellStyle name="20 % - Akzent4 5 2 5" xfId="3301"/>
    <cellStyle name="20 % - Akzent4 5 3" xfId="1345"/>
    <cellStyle name="20 % - Akzent4 5 3 2" xfId="2467"/>
    <cellStyle name="20 % - Akzent4 5 3 2 2" xfId="5276"/>
    <cellStyle name="20 % - Akzent4 5 3 3" xfId="4156"/>
    <cellStyle name="20 % - Akzent4 5 4" xfId="784"/>
    <cellStyle name="20 % - Akzent4 5 4 2" xfId="3597"/>
    <cellStyle name="20 % - Akzent4 5 5" xfId="1908"/>
    <cellStyle name="20 % - Akzent4 5 5 2" xfId="4717"/>
    <cellStyle name="20 % - Akzent4 5 6" xfId="3025"/>
    <cellStyle name="20 % - Akzent4 6" xfId="231"/>
    <cellStyle name="20 % - Akzent4 6 2" xfId="552"/>
    <cellStyle name="20 % - Akzent4 6 2 2" xfId="1692"/>
    <cellStyle name="20 % - Akzent4 6 2 2 2" xfId="2813"/>
    <cellStyle name="20 % - Akzent4 6 2 2 2 2" xfId="5622"/>
    <cellStyle name="20 % - Akzent4 6 2 2 3" xfId="4502"/>
    <cellStyle name="20 % - Akzent4 6 2 3" xfId="1130"/>
    <cellStyle name="20 % - Akzent4 6 2 3 2" xfId="3943"/>
    <cellStyle name="20 % - Akzent4 6 2 4" xfId="2254"/>
    <cellStyle name="20 % - Akzent4 6 2 4 2" xfId="5063"/>
    <cellStyle name="20 % - Akzent4 6 2 5" xfId="3371"/>
    <cellStyle name="20 % - Akzent4 6 3" xfId="1415"/>
    <cellStyle name="20 % - Akzent4 6 3 2" xfId="2537"/>
    <cellStyle name="20 % - Akzent4 6 3 2 2" xfId="5346"/>
    <cellStyle name="20 % - Akzent4 6 3 3" xfId="4226"/>
    <cellStyle name="20 % - Akzent4 6 4" xfId="854"/>
    <cellStyle name="20 % - Akzent4 6 4 2" xfId="3667"/>
    <cellStyle name="20 % - Akzent4 6 5" xfId="1978"/>
    <cellStyle name="20 % - Akzent4 6 5 2" xfId="4787"/>
    <cellStyle name="20 % - Akzent4 6 6" xfId="3095"/>
    <cellStyle name="20 % - Akzent4 7" xfId="300"/>
    <cellStyle name="20 % - Akzent4 7 2" xfId="621"/>
    <cellStyle name="20 % - Akzent4 7 2 2" xfId="1760"/>
    <cellStyle name="20 % - Akzent4 7 2 2 2" xfId="2881"/>
    <cellStyle name="20 % - Akzent4 7 2 2 2 2" xfId="5690"/>
    <cellStyle name="20 % - Akzent4 7 2 2 3" xfId="4570"/>
    <cellStyle name="20 % - Akzent4 7 2 3" xfId="1198"/>
    <cellStyle name="20 % - Akzent4 7 2 3 2" xfId="4011"/>
    <cellStyle name="20 % - Akzent4 7 2 4" xfId="2322"/>
    <cellStyle name="20 % - Akzent4 7 2 4 2" xfId="5131"/>
    <cellStyle name="20 % - Akzent4 7 2 5" xfId="3439"/>
    <cellStyle name="20 % - Akzent4 7 3" xfId="1484"/>
    <cellStyle name="20 % - Akzent4 7 3 2" xfId="2605"/>
    <cellStyle name="20 % - Akzent4 7 3 2 2" xfId="5414"/>
    <cellStyle name="20 % - Akzent4 7 3 3" xfId="4294"/>
    <cellStyle name="20 % - Akzent4 7 4" xfId="922"/>
    <cellStyle name="20 % - Akzent4 7 4 2" xfId="3735"/>
    <cellStyle name="20 % - Akzent4 7 5" xfId="2046"/>
    <cellStyle name="20 % - Akzent4 7 5 2" xfId="4855"/>
    <cellStyle name="20 % - Akzent4 7 6" xfId="3163"/>
    <cellStyle name="20 % - Akzent4 8" xfId="411"/>
    <cellStyle name="20 % - Akzent4 8 2" xfId="1551"/>
    <cellStyle name="20 % - Akzent4 8 2 2" xfId="2672"/>
    <cellStyle name="20 % - Akzent4 8 2 2 2" xfId="5481"/>
    <cellStyle name="20 % - Akzent4 8 2 3" xfId="4361"/>
    <cellStyle name="20 % - Akzent4 8 3" xfId="989"/>
    <cellStyle name="20 % - Akzent4 8 3 2" xfId="3802"/>
    <cellStyle name="20 % - Akzent4 8 4" xfId="2113"/>
    <cellStyle name="20 % - Akzent4 8 4 2" xfId="4922"/>
    <cellStyle name="20 % - Akzent4 8 5" xfId="3230"/>
    <cellStyle name="20 % - Akzent4 9" xfId="701"/>
    <cellStyle name="20 % - Akzent4 9 2" xfId="1272"/>
    <cellStyle name="20 % - Akzent4 9 2 2" xfId="4085"/>
    <cellStyle name="20 % - Akzent4 9 3" xfId="2396"/>
    <cellStyle name="20 % - Akzent4 9 3 2" xfId="5205"/>
    <cellStyle name="20 % - Akzent4 9 4" xfId="3514"/>
    <cellStyle name="20 % - Akzent5" xfId="34" builtinId="46" customBuiltin="1"/>
    <cellStyle name="20 % - Akzent5 10" xfId="715"/>
    <cellStyle name="20 % - Akzent5 10 2" xfId="3528"/>
    <cellStyle name="20 % - Akzent5 11" xfId="1839"/>
    <cellStyle name="20 % - Akzent5 11 2" xfId="4648"/>
    <cellStyle name="20 % - Akzent5 12" xfId="2956"/>
    <cellStyle name="20 % - Akzent5 2" xfId="46"/>
    <cellStyle name="20 % - Akzent5 3" xfId="108"/>
    <cellStyle name="20 % - Akzent5 3 10" xfId="2974"/>
    <cellStyle name="20 % - Akzent5 3 2" xfId="143"/>
    <cellStyle name="20 % - Akzent5 3 2 2" xfId="212"/>
    <cellStyle name="20 % - Akzent5 3 2 2 2" xfId="533"/>
    <cellStyle name="20 % - Akzent5 3 2 2 2 2" xfId="1673"/>
    <cellStyle name="20 % - Akzent5 3 2 2 2 2 2" xfId="2794"/>
    <cellStyle name="20 % - Akzent5 3 2 2 2 2 2 2" xfId="5603"/>
    <cellStyle name="20 % - Akzent5 3 2 2 2 2 3" xfId="4483"/>
    <cellStyle name="20 % - Akzent5 3 2 2 2 3" xfId="1111"/>
    <cellStyle name="20 % - Akzent5 3 2 2 2 3 2" xfId="3924"/>
    <cellStyle name="20 % - Akzent5 3 2 2 2 4" xfId="2235"/>
    <cellStyle name="20 % - Akzent5 3 2 2 2 4 2" xfId="5044"/>
    <cellStyle name="20 % - Akzent5 3 2 2 2 5" xfId="3352"/>
    <cellStyle name="20 % - Akzent5 3 2 2 3" xfId="1396"/>
    <cellStyle name="20 % - Akzent5 3 2 2 3 2" xfId="2518"/>
    <cellStyle name="20 % - Akzent5 3 2 2 3 2 2" xfId="5327"/>
    <cellStyle name="20 % - Akzent5 3 2 2 3 3" xfId="4207"/>
    <cellStyle name="20 % - Akzent5 3 2 2 4" xfId="835"/>
    <cellStyle name="20 % - Akzent5 3 2 2 4 2" xfId="3648"/>
    <cellStyle name="20 % - Akzent5 3 2 2 5" xfId="1959"/>
    <cellStyle name="20 % - Akzent5 3 2 2 5 2" xfId="4768"/>
    <cellStyle name="20 % - Akzent5 3 2 2 6" xfId="3076"/>
    <cellStyle name="20 % - Akzent5 3 2 3" xfId="283"/>
    <cellStyle name="20 % - Akzent5 3 2 3 2" xfId="604"/>
    <cellStyle name="20 % - Akzent5 3 2 3 2 2" xfId="1743"/>
    <cellStyle name="20 % - Akzent5 3 2 3 2 2 2" xfId="2864"/>
    <cellStyle name="20 % - Akzent5 3 2 3 2 2 2 2" xfId="5673"/>
    <cellStyle name="20 % - Akzent5 3 2 3 2 2 3" xfId="4553"/>
    <cellStyle name="20 % - Akzent5 3 2 3 2 3" xfId="1181"/>
    <cellStyle name="20 % - Akzent5 3 2 3 2 3 2" xfId="3994"/>
    <cellStyle name="20 % - Akzent5 3 2 3 2 4" xfId="2305"/>
    <cellStyle name="20 % - Akzent5 3 2 3 2 4 2" xfId="5114"/>
    <cellStyle name="20 % - Akzent5 3 2 3 2 5" xfId="3422"/>
    <cellStyle name="20 % - Akzent5 3 2 3 3" xfId="1466"/>
    <cellStyle name="20 % - Akzent5 3 2 3 3 2" xfId="2588"/>
    <cellStyle name="20 % - Akzent5 3 2 3 3 2 2" xfId="5397"/>
    <cellStyle name="20 % - Akzent5 3 2 3 3 3" xfId="4277"/>
    <cellStyle name="20 % - Akzent5 3 2 3 4" xfId="905"/>
    <cellStyle name="20 % - Akzent5 3 2 3 4 2" xfId="3718"/>
    <cellStyle name="20 % - Akzent5 3 2 3 5" xfId="2029"/>
    <cellStyle name="20 % - Akzent5 3 2 3 5 2" xfId="4838"/>
    <cellStyle name="20 % - Akzent5 3 2 3 6" xfId="3146"/>
    <cellStyle name="20 % - Akzent5 3 2 4" xfId="351"/>
    <cellStyle name="20 % - Akzent5 3 2 4 2" xfId="672"/>
    <cellStyle name="20 % - Akzent5 3 2 4 2 2" xfId="1811"/>
    <cellStyle name="20 % - Akzent5 3 2 4 2 2 2" xfId="2932"/>
    <cellStyle name="20 % - Akzent5 3 2 4 2 2 2 2" xfId="5741"/>
    <cellStyle name="20 % - Akzent5 3 2 4 2 2 3" xfId="4621"/>
    <cellStyle name="20 % - Akzent5 3 2 4 2 3" xfId="1249"/>
    <cellStyle name="20 % - Akzent5 3 2 4 2 3 2" xfId="4062"/>
    <cellStyle name="20 % - Akzent5 3 2 4 2 4" xfId="2373"/>
    <cellStyle name="20 % - Akzent5 3 2 4 2 4 2" xfId="5182"/>
    <cellStyle name="20 % - Akzent5 3 2 4 2 5" xfId="3490"/>
    <cellStyle name="20 % - Akzent5 3 2 4 3" xfId="1535"/>
    <cellStyle name="20 % - Akzent5 3 2 4 3 2" xfId="2656"/>
    <cellStyle name="20 % - Akzent5 3 2 4 3 2 2" xfId="5465"/>
    <cellStyle name="20 % - Akzent5 3 2 4 3 3" xfId="4345"/>
    <cellStyle name="20 % - Akzent5 3 2 4 4" xfId="973"/>
    <cellStyle name="20 % - Akzent5 3 2 4 4 2" xfId="3786"/>
    <cellStyle name="20 % - Akzent5 3 2 4 5" xfId="2097"/>
    <cellStyle name="20 % - Akzent5 3 2 4 5 2" xfId="4906"/>
    <cellStyle name="20 % - Akzent5 3 2 4 6" xfId="3214"/>
    <cellStyle name="20 % - Akzent5 3 2 5" xfId="465"/>
    <cellStyle name="20 % - Akzent5 3 2 5 2" xfId="1605"/>
    <cellStyle name="20 % - Akzent5 3 2 5 2 2" xfId="2726"/>
    <cellStyle name="20 % - Akzent5 3 2 5 2 2 2" xfId="5535"/>
    <cellStyle name="20 % - Akzent5 3 2 5 2 3" xfId="4415"/>
    <cellStyle name="20 % - Akzent5 3 2 5 3" xfId="1043"/>
    <cellStyle name="20 % - Akzent5 3 2 5 3 2" xfId="3856"/>
    <cellStyle name="20 % - Akzent5 3 2 5 4" xfId="2167"/>
    <cellStyle name="20 % - Akzent5 3 2 5 4 2" xfId="4976"/>
    <cellStyle name="20 % - Akzent5 3 2 5 5" xfId="3284"/>
    <cellStyle name="20 % - Akzent5 3 2 6" xfId="1328"/>
    <cellStyle name="20 % - Akzent5 3 2 6 2" xfId="2450"/>
    <cellStyle name="20 % - Akzent5 3 2 6 2 2" xfId="5259"/>
    <cellStyle name="20 % - Akzent5 3 2 6 3" xfId="4139"/>
    <cellStyle name="20 % - Akzent5 3 2 7" xfId="767"/>
    <cellStyle name="20 % - Akzent5 3 2 7 2" xfId="3580"/>
    <cellStyle name="20 % - Akzent5 3 2 8" xfId="1891"/>
    <cellStyle name="20 % - Akzent5 3 2 8 2" xfId="4700"/>
    <cellStyle name="20 % - Akzent5 3 2 9" xfId="3008"/>
    <cellStyle name="20 % - Akzent5 3 3" xfId="178"/>
    <cellStyle name="20 % - Akzent5 3 3 2" xfId="499"/>
    <cellStyle name="20 % - Akzent5 3 3 2 2" xfId="1639"/>
    <cellStyle name="20 % - Akzent5 3 3 2 2 2" xfId="2760"/>
    <cellStyle name="20 % - Akzent5 3 3 2 2 2 2" xfId="5569"/>
    <cellStyle name="20 % - Akzent5 3 3 2 2 3" xfId="4449"/>
    <cellStyle name="20 % - Akzent5 3 3 2 3" xfId="1077"/>
    <cellStyle name="20 % - Akzent5 3 3 2 3 2" xfId="3890"/>
    <cellStyle name="20 % - Akzent5 3 3 2 4" xfId="2201"/>
    <cellStyle name="20 % - Akzent5 3 3 2 4 2" xfId="5010"/>
    <cellStyle name="20 % - Akzent5 3 3 2 5" xfId="3318"/>
    <cellStyle name="20 % - Akzent5 3 3 3" xfId="1362"/>
    <cellStyle name="20 % - Akzent5 3 3 3 2" xfId="2484"/>
    <cellStyle name="20 % - Akzent5 3 3 3 2 2" xfId="5293"/>
    <cellStyle name="20 % - Akzent5 3 3 3 3" xfId="4173"/>
    <cellStyle name="20 % - Akzent5 3 3 4" xfId="801"/>
    <cellStyle name="20 % - Akzent5 3 3 4 2" xfId="3614"/>
    <cellStyle name="20 % - Akzent5 3 3 5" xfId="1925"/>
    <cellStyle name="20 % - Akzent5 3 3 5 2" xfId="4734"/>
    <cellStyle name="20 % - Akzent5 3 3 6" xfId="3042"/>
    <cellStyle name="20 % - Akzent5 3 4" xfId="248"/>
    <cellStyle name="20 % - Akzent5 3 4 2" xfId="569"/>
    <cellStyle name="20 % - Akzent5 3 4 2 2" xfId="1709"/>
    <cellStyle name="20 % - Akzent5 3 4 2 2 2" xfId="2830"/>
    <cellStyle name="20 % - Akzent5 3 4 2 2 2 2" xfId="5639"/>
    <cellStyle name="20 % - Akzent5 3 4 2 2 3" xfId="4519"/>
    <cellStyle name="20 % - Akzent5 3 4 2 3" xfId="1147"/>
    <cellStyle name="20 % - Akzent5 3 4 2 3 2" xfId="3960"/>
    <cellStyle name="20 % - Akzent5 3 4 2 4" xfId="2271"/>
    <cellStyle name="20 % - Akzent5 3 4 2 4 2" xfId="5080"/>
    <cellStyle name="20 % - Akzent5 3 4 2 5" xfId="3388"/>
    <cellStyle name="20 % - Akzent5 3 4 3" xfId="1432"/>
    <cellStyle name="20 % - Akzent5 3 4 3 2" xfId="2554"/>
    <cellStyle name="20 % - Akzent5 3 4 3 2 2" xfId="5363"/>
    <cellStyle name="20 % - Akzent5 3 4 3 3" xfId="4243"/>
    <cellStyle name="20 % - Akzent5 3 4 4" xfId="871"/>
    <cellStyle name="20 % - Akzent5 3 4 4 2" xfId="3684"/>
    <cellStyle name="20 % - Akzent5 3 4 5" xfId="1995"/>
    <cellStyle name="20 % - Akzent5 3 4 5 2" xfId="4804"/>
    <cellStyle name="20 % - Akzent5 3 4 6" xfId="3112"/>
    <cellStyle name="20 % - Akzent5 3 5" xfId="317"/>
    <cellStyle name="20 % - Akzent5 3 5 2" xfId="638"/>
    <cellStyle name="20 % - Akzent5 3 5 2 2" xfId="1777"/>
    <cellStyle name="20 % - Akzent5 3 5 2 2 2" xfId="2898"/>
    <cellStyle name="20 % - Akzent5 3 5 2 2 2 2" xfId="5707"/>
    <cellStyle name="20 % - Akzent5 3 5 2 2 3" xfId="4587"/>
    <cellStyle name="20 % - Akzent5 3 5 2 3" xfId="1215"/>
    <cellStyle name="20 % - Akzent5 3 5 2 3 2" xfId="4028"/>
    <cellStyle name="20 % - Akzent5 3 5 2 4" xfId="2339"/>
    <cellStyle name="20 % - Akzent5 3 5 2 4 2" xfId="5148"/>
    <cellStyle name="20 % - Akzent5 3 5 2 5" xfId="3456"/>
    <cellStyle name="20 % - Akzent5 3 5 3" xfId="1501"/>
    <cellStyle name="20 % - Akzent5 3 5 3 2" xfId="2622"/>
    <cellStyle name="20 % - Akzent5 3 5 3 2 2" xfId="5431"/>
    <cellStyle name="20 % - Akzent5 3 5 3 3" xfId="4311"/>
    <cellStyle name="20 % - Akzent5 3 5 4" xfId="939"/>
    <cellStyle name="20 % - Akzent5 3 5 4 2" xfId="3752"/>
    <cellStyle name="20 % - Akzent5 3 5 5" xfId="2063"/>
    <cellStyle name="20 % - Akzent5 3 5 5 2" xfId="4872"/>
    <cellStyle name="20 % - Akzent5 3 5 6" xfId="3180"/>
    <cellStyle name="20 % - Akzent5 3 6" xfId="431"/>
    <cellStyle name="20 % - Akzent5 3 6 2" xfId="1571"/>
    <cellStyle name="20 % - Akzent5 3 6 2 2" xfId="2692"/>
    <cellStyle name="20 % - Akzent5 3 6 2 2 2" xfId="5501"/>
    <cellStyle name="20 % - Akzent5 3 6 2 3" xfId="4381"/>
    <cellStyle name="20 % - Akzent5 3 6 3" xfId="1009"/>
    <cellStyle name="20 % - Akzent5 3 6 3 2" xfId="3822"/>
    <cellStyle name="20 % - Akzent5 3 6 4" xfId="2133"/>
    <cellStyle name="20 % - Akzent5 3 6 4 2" xfId="4942"/>
    <cellStyle name="20 % - Akzent5 3 6 5" xfId="3250"/>
    <cellStyle name="20 % - Akzent5 3 7" xfId="1294"/>
    <cellStyle name="20 % - Akzent5 3 7 2" xfId="2416"/>
    <cellStyle name="20 % - Akzent5 3 7 2 2" xfId="5225"/>
    <cellStyle name="20 % - Akzent5 3 7 3" xfId="4105"/>
    <cellStyle name="20 % - Akzent5 3 8" xfId="733"/>
    <cellStyle name="20 % - Akzent5 3 8 2" xfId="3546"/>
    <cellStyle name="20 % - Akzent5 3 9" xfId="1857"/>
    <cellStyle name="20 % - Akzent5 3 9 2" xfId="4666"/>
    <cellStyle name="20 % - Akzent5 4" xfId="128"/>
    <cellStyle name="20 % - Akzent5 4 2" xfId="197"/>
    <cellStyle name="20 % - Akzent5 4 2 2" xfId="518"/>
    <cellStyle name="20 % - Akzent5 4 2 2 2" xfId="1658"/>
    <cellStyle name="20 % - Akzent5 4 2 2 2 2" xfId="2779"/>
    <cellStyle name="20 % - Akzent5 4 2 2 2 2 2" xfId="5588"/>
    <cellStyle name="20 % - Akzent5 4 2 2 2 3" xfId="4468"/>
    <cellStyle name="20 % - Akzent5 4 2 2 3" xfId="1096"/>
    <cellStyle name="20 % - Akzent5 4 2 2 3 2" xfId="3909"/>
    <cellStyle name="20 % - Akzent5 4 2 2 4" xfId="2220"/>
    <cellStyle name="20 % - Akzent5 4 2 2 4 2" xfId="5029"/>
    <cellStyle name="20 % - Akzent5 4 2 2 5" xfId="3337"/>
    <cellStyle name="20 % - Akzent5 4 2 3" xfId="1381"/>
    <cellStyle name="20 % - Akzent5 4 2 3 2" xfId="2503"/>
    <cellStyle name="20 % - Akzent5 4 2 3 2 2" xfId="5312"/>
    <cellStyle name="20 % - Akzent5 4 2 3 3" xfId="4192"/>
    <cellStyle name="20 % - Akzent5 4 2 4" xfId="820"/>
    <cellStyle name="20 % - Akzent5 4 2 4 2" xfId="3633"/>
    <cellStyle name="20 % - Akzent5 4 2 5" xfId="1944"/>
    <cellStyle name="20 % - Akzent5 4 2 5 2" xfId="4753"/>
    <cellStyle name="20 % - Akzent5 4 2 6" xfId="3061"/>
    <cellStyle name="20 % - Akzent5 4 3" xfId="268"/>
    <cellStyle name="20 % - Akzent5 4 3 2" xfId="589"/>
    <cellStyle name="20 % - Akzent5 4 3 2 2" xfId="1728"/>
    <cellStyle name="20 % - Akzent5 4 3 2 2 2" xfId="2849"/>
    <cellStyle name="20 % - Akzent5 4 3 2 2 2 2" xfId="5658"/>
    <cellStyle name="20 % - Akzent5 4 3 2 2 3" xfId="4538"/>
    <cellStyle name="20 % - Akzent5 4 3 2 3" xfId="1166"/>
    <cellStyle name="20 % - Akzent5 4 3 2 3 2" xfId="3979"/>
    <cellStyle name="20 % - Akzent5 4 3 2 4" xfId="2290"/>
    <cellStyle name="20 % - Akzent5 4 3 2 4 2" xfId="5099"/>
    <cellStyle name="20 % - Akzent5 4 3 2 5" xfId="3407"/>
    <cellStyle name="20 % - Akzent5 4 3 3" xfId="1451"/>
    <cellStyle name="20 % - Akzent5 4 3 3 2" xfId="2573"/>
    <cellStyle name="20 % - Akzent5 4 3 3 2 2" xfId="5382"/>
    <cellStyle name="20 % - Akzent5 4 3 3 3" xfId="4262"/>
    <cellStyle name="20 % - Akzent5 4 3 4" xfId="890"/>
    <cellStyle name="20 % - Akzent5 4 3 4 2" xfId="3703"/>
    <cellStyle name="20 % - Akzent5 4 3 5" xfId="2014"/>
    <cellStyle name="20 % - Akzent5 4 3 5 2" xfId="4823"/>
    <cellStyle name="20 % - Akzent5 4 3 6" xfId="3131"/>
    <cellStyle name="20 % - Akzent5 4 4" xfId="336"/>
    <cellStyle name="20 % - Akzent5 4 4 2" xfId="657"/>
    <cellStyle name="20 % - Akzent5 4 4 2 2" xfId="1796"/>
    <cellStyle name="20 % - Akzent5 4 4 2 2 2" xfId="2917"/>
    <cellStyle name="20 % - Akzent5 4 4 2 2 2 2" xfId="5726"/>
    <cellStyle name="20 % - Akzent5 4 4 2 2 3" xfId="4606"/>
    <cellStyle name="20 % - Akzent5 4 4 2 3" xfId="1234"/>
    <cellStyle name="20 % - Akzent5 4 4 2 3 2" xfId="4047"/>
    <cellStyle name="20 % - Akzent5 4 4 2 4" xfId="2358"/>
    <cellStyle name="20 % - Akzent5 4 4 2 4 2" xfId="5167"/>
    <cellStyle name="20 % - Akzent5 4 4 2 5" xfId="3475"/>
    <cellStyle name="20 % - Akzent5 4 4 3" xfId="1520"/>
    <cellStyle name="20 % - Akzent5 4 4 3 2" xfId="2641"/>
    <cellStyle name="20 % - Akzent5 4 4 3 2 2" xfId="5450"/>
    <cellStyle name="20 % - Akzent5 4 4 3 3" xfId="4330"/>
    <cellStyle name="20 % - Akzent5 4 4 4" xfId="958"/>
    <cellStyle name="20 % - Akzent5 4 4 4 2" xfId="3771"/>
    <cellStyle name="20 % - Akzent5 4 4 5" xfId="2082"/>
    <cellStyle name="20 % - Akzent5 4 4 5 2" xfId="4891"/>
    <cellStyle name="20 % - Akzent5 4 4 6" xfId="3199"/>
    <cellStyle name="20 % - Akzent5 4 5" xfId="450"/>
    <cellStyle name="20 % - Akzent5 4 5 2" xfId="1590"/>
    <cellStyle name="20 % - Akzent5 4 5 2 2" xfId="2711"/>
    <cellStyle name="20 % - Akzent5 4 5 2 2 2" xfId="5520"/>
    <cellStyle name="20 % - Akzent5 4 5 2 3" xfId="4400"/>
    <cellStyle name="20 % - Akzent5 4 5 3" xfId="1028"/>
    <cellStyle name="20 % - Akzent5 4 5 3 2" xfId="3841"/>
    <cellStyle name="20 % - Akzent5 4 5 4" xfId="2152"/>
    <cellStyle name="20 % - Akzent5 4 5 4 2" xfId="4961"/>
    <cellStyle name="20 % - Akzent5 4 5 5" xfId="3269"/>
    <cellStyle name="20 % - Akzent5 4 6" xfId="1313"/>
    <cellStyle name="20 % - Akzent5 4 6 2" xfId="2435"/>
    <cellStyle name="20 % - Akzent5 4 6 2 2" xfId="5244"/>
    <cellStyle name="20 % - Akzent5 4 6 3" xfId="4124"/>
    <cellStyle name="20 % - Akzent5 4 7" xfId="752"/>
    <cellStyle name="20 % - Akzent5 4 7 2" xfId="3565"/>
    <cellStyle name="20 % - Akzent5 4 8" xfId="1876"/>
    <cellStyle name="20 % - Akzent5 4 8 2" xfId="4685"/>
    <cellStyle name="20 % - Akzent5 4 9" xfId="2993"/>
    <cellStyle name="20 % - Akzent5 5" xfId="163"/>
    <cellStyle name="20 % - Akzent5 5 2" xfId="484"/>
    <cellStyle name="20 % - Akzent5 5 2 2" xfId="1624"/>
    <cellStyle name="20 % - Akzent5 5 2 2 2" xfId="2745"/>
    <cellStyle name="20 % - Akzent5 5 2 2 2 2" xfId="5554"/>
    <cellStyle name="20 % - Akzent5 5 2 2 3" xfId="4434"/>
    <cellStyle name="20 % - Akzent5 5 2 3" xfId="1062"/>
    <cellStyle name="20 % - Akzent5 5 2 3 2" xfId="3875"/>
    <cellStyle name="20 % - Akzent5 5 2 4" xfId="2186"/>
    <cellStyle name="20 % - Akzent5 5 2 4 2" xfId="4995"/>
    <cellStyle name="20 % - Akzent5 5 2 5" xfId="3303"/>
    <cellStyle name="20 % - Akzent5 5 3" xfId="1347"/>
    <cellStyle name="20 % - Akzent5 5 3 2" xfId="2469"/>
    <cellStyle name="20 % - Akzent5 5 3 2 2" xfId="5278"/>
    <cellStyle name="20 % - Akzent5 5 3 3" xfId="4158"/>
    <cellStyle name="20 % - Akzent5 5 4" xfId="786"/>
    <cellStyle name="20 % - Akzent5 5 4 2" xfId="3599"/>
    <cellStyle name="20 % - Akzent5 5 5" xfId="1910"/>
    <cellStyle name="20 % - Akzent5 5 5 2" xfId="4719"/>
    <cellStyle name="20 % - Akzent5 5 6" xfId="3027"/>
    <cellStyle name="20 % - Akzent5 6" xfId="233"/>
    <cellStyle name="20 % - Akzent5 6 2" xfId="554"/>
    <cellStyle name="20 % - Akzent5 6 2 2" xfId="1694"/>
    <cellStyle name="20 % - Akzent5 6 2 2 2" xfId="2815"/>
    <cellStyle name="20 % - Akzent5 6 2 2 2 2" xfId="5624"/>
    <cellStyle name="20 % - Akzent5 6 2 2 3" xfId="4504"/>
    <cellStyle name="20 % - Akzent5 6 2 3" xfId="1132"/>
    <cellStyle name="20 % - Akzent5 6 2 3 2" xfId="3945"/>
    <cellStyle name="20 % - Akzent5 6 2 4" xfId="2256"/>
    <cellStyle name="20 % - Akzent5 6 2 4 2" xfId="5065"/>
    <cellStyle name="20 % - Akzent5 6 2 5" xfId="3373"/>
    <cellStyle name="20 % - Akzent5 6 3" xfId="1417"/>
    <cellStyle name="20 % - Akzent5 6 3 2" xfId="2539"/>
    <cellStyle name="20 % - Akzent5 6 3 2 2" xfId="5348"/>
    <cellStyle name="20 % - Akzent5 6 3 3" xfId="4228"/>
    <cellStyle name="20 % - Akzent5 6 4" xfId="856"/>
    <cellStyle name="20 % - Akzent5 6 4 2" xfId="3669"/>
    <cellStyle name="20 % - Akzent5 6 5" xfId="1980"/>
    <cellStyle name="20 % - Akzent5 6 5 2" xfId="4789"/>
    <cellStyle name="20 % - Akzent5 6 6" xfId="3097"/>
    <cellStyle name="20 % - Akzent5 7" xfId="302"/>
    <cellStyle name="20 % - Akzent5 7 2" xfId="623"/>
    <cellStyle name="20 % - Akzent5 7 2 2" xfId="1762"/>
    <cellStyle name="20 % - Akzent5 7 2 2 2" xfId="2883"/>
    <cellStyle name="20 % - Akzent5 7 2 2 2 2" xfId="5692"/>
    <cellStyle name="20 % - Akzent5 7 2 2 3" xfId="4572"/>
    <cellStyle name="20 % - Akzent5 7 2 3" xfId="1200"/>
    <cellStyle name="20 % - Akzent5 7 2 3 2" xfId="4013"/>
    <cellStyle name="20 % - Akzent5 7 2 4" xfId="2324"/>
    <cellStyle name="20 % - Akzent5 7 2 4 2" xfId="5133"/>
    <cellStyle name="20 % - Akzent5 7 2 5" xfId="3441"/>
    <cellStyle name="20 % - Akzent5 7 3" xfId="1486"/>
    <cellStyle name="20 % - Akzent5 7 3 2" xfId="2607"/>
    <cellStyle name="20 % - Akzent5 7 3 2 2" xfId="5416"/>
    <cellStyle name="20 % - Akzent5 7 3 3" xfId="4296"/>
    <cellStyle name="20 % - Akzent5 7 4" xfId="924"/>
    <cellStyle name="20 % - Akzent5 7 4 2" xfId="3737"/>
    <cellStyle name="20 % - Akzent5 7 5" xfId="2048"/>
    <cellStyle name="20 % - Akzent5 7 5 2" xfId="4857"/>
    <cellStyle name="20 % - Akzent5 7 6" xfId="3165"/>
    <cellStyle name="20 % - Akzent5 8" xfId="413"/>
    <cellStyle name="20 % - Akzent5 8 2" xfId="1553"/>
    <cellStyle name="20 % - Akzent5 8 2 2" xfId="2674"/>
    <cellStyle name="20 % - Akzent5 8 2 2 2" xfId="5483"/>
    <cellStyle name="20 % - Akzent5 8 2 3" xfId="4363"/>
    <cellStyle name="20 % - Akzent5 8 3" xfId="991"/>
    <cellStyle name="20 % - Akzent5 8 3 2" xfId="3804"/>
    <cellStyle name="20 % - Akzent5 8 4" xfId="2115"/>
    <cellStyle name="20 % - Akzent5 8 4 2" xfId="4924"/>
    <cellStyle name="20 % - Akzent5 8 5" xfId="3232"/>
    <cellStyle name="20 % - Akzent5 9" xfId="703"/>
    <cellStyle name="20 % - Akzent5 9 2" xfId="1274"/>
    <cellStyle name="20 % - Akzent5 9 2 2" xfId="4087"/>
    <cellStyle name="20 % - Akzent5 9 3" xfId="2398"/>
    <cellStyle name="20 % - Akzent5 9 3 2" xfId="5207"/>
    <cellStyle name="20 % - Akzent5 9 4" xfId="3516"/>
    <cellStyle name="20 % - Akzent6" xfId="38" builtinId="50" customBuiltin="1"/>
    <cellStyle name="20 % - Akzent6 10" xfId="717"/>
    <cellStyle name="20 % - Akzent6 10 2" xfId="3530"/>
    <cellStyle name="20 % - Akzent6 11" xfId="1841"/>
    <cellStyle name="20 % - Akzent6 11 2" xfId="4650"/>
    <cellStyle name="20 % - Akzent6 12" xfId="2958"/>
    <cellStyle name="20 % - Akzent6 2" xfId="47"/>
    <cellStyle name="20 % - Akzent6 3" xfId="110"/>
    <cellStyle name="20 % - Akzent6 3 10" xfId="2976"/>
    <cellStyle name="20 % - Akzent6 3 2" xfId="145"/>
    <cellStyle name="20 % - Akzent6 3 2 2" xfId="214"/>
    <cellStyle name="20 % - Akzent6 3 2 2 2" xfId="535"/>
    <cellStyle name="20 % - Akzent6 3 2 2 2 2" xfId="1675"/>
    <cellStyle name="20 % - Akzent6 3 2 2 2 2 2" xfId="2796"/>
    <cellStyle name="20 % - Akzent6 3 2 2 2 2 2 2" xfId="5605"/>
    <cellStyle name="20 % - Akzent6 3 2 2 2 2 3" xfId="4485"/>
    <cellStyle name="20 % - Akzent6 3 2 2 2 3" xfId="1113"/>
    <cellStyle name="20 % - Akzent6 3 2 2 2 3 2" xfId="3926"/>
    <cellStyle name="20 % - Akzent6 3 2 2 2 4" xfId="2237"/>
    <cellStyle name="20 % - Akzent6 3 2 2 2 4 2" xfId="5046"/>
    <cellStyle name="20 % - Akzent6 3 2 2 2 5" xfId="3354"/>
    <cellStyle name="20 % - Akzent6 3 2 2 3" xfId="1398"/>
    <cellStyle name="20 % - Akzent6 3 2 2 3 2" xfId="2520"/>
    <cellStyle name="20 % - Akzent6 3 2 2 3 2 2" xfId="5329"/>
    <cellStyle name="20 % - Akzent6 3 2 2 3 3" xfId="4209"/>
    <cellStyle name="20 % - Akzent6 3 2 2 4" xfId="837"/>
    <cellStyle name="20 % - Akzent6 3 2 2 4 2" xfId="3650"/>
    <cellStyle name="20 % - Akzent6 3 2 2 5" xfId="1961"/>
    <cellStyle name="20 % - Akzent6 3 2 2 5 2" xfId="4770"/>
    <cellStyle name="20 % - Akzent6 3 2 2 6" xfId="3078"/>
    <cellStyle name="20 % - Akzent6 3 2 3" xfId="285"/>
    <cellStyle name="20 % - Akzent6 3 2 3 2" xfId="606"/>
    <cellStyle name="20 % - Akzent6 3 2 3 2 2" xfId="1745"/>
    <cellStyle name="20 % - Akzent6 3 2 3 2 2 2" xfId="2866"/>
    <cellStyle name="20 % - Akzent6 3 2 3 2 2 2 2" xfId="5675"/>
    <cellStyle name="20 % - Akzent6 3 2 3 2 2 3" xfId="4555"/>
    <cellStyle name="20 % - Akzent6 3 2 3 2 3" xfId="1183"/>
    <cellStyle name="20 % - Akzent6 3 2 3 2 3 2" xfId="3996"/>
    <cellStyle name="20 % - Akzent6 3 2 3 2 4" xfId="2307"/>
    <cellStyle name="20 % - Akzent6 3 2 3 2 4 2" xfId="5116"/>
    <cellStyle name="20 % - Akzent6 3 2 3 2 5" xfId="3424"/>
    <cellStyle name="20 % - Akzent6 3 2 3 3" xfId="1468"/>
    <cellStyle name="20 % - Akzent6 3 2 3 3 2" xfId="2590"/>
    <cellStyle name="20 % - Akzent6 3 2 3 3 2 2" xfId="5399"/>
    <cellStyle name="20 % - Akzent6 3 2 3 3 3" xfId="4279"/>
    <cellStyle name="20 % - Akzent6 3 2 3 4" xfId="907"/>
    <cellStyle name="20 % - Akzent6 3 2 3 4 2" xfId="3720"/>
    <cellStyle name="20 % - Akzent6 3 2 3 5" xfId="2031"/>
    <cellStyle name="20 % - Akzent6 3 2 3 5 2" xfId="4840"/>
    <cellStyle name="20 % - Akzent6 3 2 3 6" xfId="3148"/>
    <cellStyle name="20 % - Akzent6 3 2 4" xfId="353"/>
    <cellStyle name="20 % - Akzent6 3 2 4 2" xfId="674"/>
    <cellStyle name="20 % - Akzent6 3 2 4 2 2" xfId="1813"/>
    <cellStyle name="20 % - Akzent6 3 2 4 2 2 2" xfId="2934"/>
    <cellStyle name="20 % - Akzent6 3 2 4 2 2 2 2" xfId="5743"/>
    <cellStyle name="20 % - Akzent6 3 2 4 2 2 3" xfId="4623"/>
    <cellStyle name="20 % - Akzent6 3 2 4 2 3" xfId="1251"/>
    <cellStyle name="20 % - Akzent6 3 2 4 2 3 2" xfId="4064"/>
    <cellStyle name="20 % - Akzent6 3 2 4 2 4" xfId="2375"/>
    <cellStyle name="20 % - Akzent6 3 2 4 2 4 2" xfId="5184"/>
    <cellStyle name="20 % - Akzent6 3 2 4 2 5" xfId="3492"/>
    <cellStyle name="20 % - Akzent6 3 2 4 3" xfId="1537"/>
    <cellStyle name="20 % - Akzent6 3 2 4 3 2" xfId="2658"/>
    <cellStyle name="20 % - Akzent6 3 2 4 3 2 2" xfId="5467"/>
    <cellStyle name="20 % - Akzent6 3 2 4 3 3" xfId="4347"/>
    <cellStyle name="20 % - Akzent6 3 2 4 4" xfId="975"/>
    <cellStyle name="20 % - Akzent6 3 2 4 4 2" xfId="3788"/>
    <cellStyle name="20 % - Akzent6 3 2 4 5" xfId="2099"/>
    <cellStyle name="20 % - Akzent6 3 2 4 5 2" xfId="4908"/>
    <cellStyle name="20 % - Akzent6 3 2 4 6" xfId="3216"/>
    <cellStyle name="20 % - Akzent6 3 2 5" xfId="467"/>
    <cellStyle name="20 % - Akzent6 3 2 5 2" xfId="1607"/>
    <cellStyle name="20 % - Akzent6 3 2 5 2 2" xfId="2728"/>
    <cellStyle name="20 % - Akzent6 3 2 5 2 2 2" xfId="5537"/>
    <cellStyle name="20 % - Akzent6 3 2 5 2 3" xfId="4417"/>
    <cellStyle name="20 % - Akzent6 3 2 5 3" xfId="1045"/>
    <cellStyle name="20 % - Akzent6 3 2 5 3 2" xfId="3858"/>
    <cellStyle name="20 % - Akzent6 3 2 5 4" xfId="2169"/>
    <cellStyle name="20 % - Akzent6 3 2 5 4 2" xfId="4978"/>
    <cellStyle name="20 % - Akzent6 3 2 5 5" xfId="3286"/>
    <cellStyle name="20 % - Akzent6 3 2 6" xfId="1330"/>
    <cellStyle name="20 % - Akzent6 3 2 6 2" xfId="2452"/>
    <cellStyle name="20 % - Akzent6 3 2 6 2 2" xfId="5261"/>
    <cellStyle name="20 % - Akzent6 3 2 6 3" xfId="4141"/>
    <cellStyle name="20 % - Akzent6 3 2 7" xfId="769"/>
    <cellStyle name="20 % - Akzent6 3 2 7 2" xfId="3582"/>
    <cellStyle name="20 % - Akzent6 3 2 8" xfId="1893"/>
    <cellStyle name="20 % - Akzent6 3 2 8 2" xfId="4702"/>
    <cellStyle name="20 % - Akzent6 3 2 9" xfId="3010"/>
    <cellStyle name="20 % - Akzent6 3 3" xfId="180"/>
    <cellStyle name="20 % - Akzent6 3 3 2" xfId="501"/>
    <cellStyle name="20 % - Akzent6 3 3 2 2" xfId="1641"/>
    <cellStyle name="20 % - Akzent6 3 3 2 2 2" xfId="2762"/>
    <cellStyle name="20 % - Akzent6 3 3 2 2 2 2" xfId="5571"/>
    <cellStyle name="20 % - Akzent6 3 3 2 2 3" xfId="4451"/>
    <cellStyle name="20 % - Akzent6 3 3 2 3" xfId="1079"/>
    <cellStyle name="20 % - Akzent6 3 3 2 3 2" xfId="3892"/>
    <cellStyle name="20 % - Akzent6 3 3 2 4" xfId="2203"/>
    <cellStyle name="20 % - Akzent6 3 3 2 4 2" xfId="5012"/>
    <cellStyle name="20 % - Akzent6 3 3 2 5" xfId="3320"/>
    <cellStyle name="20 % - Akzent6 3 3 3" xfId="1364"/>
    <cellStyle name="20 % - Akzent6 3 3 3 2" xfId="2486"/>
    <cellStyle name="20 % - Akzent6 3 3 3 2 2" xfId="5295"/>
    <cellStyle name="20 % - Akzent6 3 3 3 3" xfId="4175"/>
    <cellStyle name="20 % - Akzent6 3 3 4" xfId="803"/>
    <cellStyle name="20 % - Akzent6 3 3 4 2" xfId="3616"/>
    <cellStyle name="20 % - Akzent6 3 3 5" xfId="1927"/>
    <cellStyle name="20 % - Akzent6 3 3 5 2" xfId="4736"/>
    <cellStyle name="20 % - Akzent6 3 3 6" xfId="3044"/>
    <cellStyle name="20 % - Akzent6 3 4" xfId="250"/>
    <cellStyle name="20 % - Akzent6 3 4 2" xfId="571"/>
    <cellStyle name="20 % - Akzent6 3 4 2 2" xfId="1711"/>
    <cellStyle name="20 % - Akzent6 3 4 2 2 2" xfId="2832"/>
    <cellStyle name="20 % - Akzent6 3 4 2 2 2 2" xfId="5641"/>
    <cellStyle name="20 % - Akzent6 3 4 2 2 3" xfId="4521"/>
    <cellStyle name="20 % - Akzent6 3 4 2 3" xfId="1149"/>
    <cellStyle name="20 % - Akzent6 3 4 2 3 2" xfId="3962"/>
    <cellStyle name="20 % - Akzent6 3 4 2 4" xfId="2273"/>
    <cellStyle name="20 % - Akzent6 3 4 2 4 2" xfId="5082"/>
    <cellStyle name="20 % - Akzent6 3 4 2 5" xfId="3390"/>
    <cellStyle name="20 % - Akzent6 3 4 3" xfId="1434"/>
    <cellStyle name="20 % - Akzent6 3 4 3 2" xfId="2556"/>
    <cellStyle name="20 % - Akzent6 3 4 3 2 2" xfId="5365"/>
    <cellStyle name="20 % - Akzent6 3 4 3 3" xfId="4245"/>
    <cellStyle name="20 % - Akzent6 3 4 4" xfId="873"/>
    <cellStyle name="20 % - Akzent6 3 4 4 2" xfId="3686"/>
    <cellStyle name="20 % - Akzent6 3 4 5" xfId="1997"/>
    <cellStyle name="20 % - Akzent6 3 4 5 2" xfId="4806"/>
    <cellStyle name="20 % - Akzent6 3 4 6" xfId="3114"/>
    <cellStyle name="20 % - Akzent6 3 5" xfId="319"/>
    <cellStyle name="20 % - Akzent6 3 5 2" xfId="640"/>
    <cellStyle name="20 % - Akzent6 3 5 2 2" xfId="1779"/>
    <cellStyle name="20 % - Akzent6 3 5 2 2 2" xfId="2900"/>
    <cellStyle name="20 % - Akzent6 3 5 2 2 2 2" xfId="5709"/>
    <cellStyle name="20 % - Akzent6 3 5 2 2 3" xfId="4589"/>
    <cellStyle name="20 % - Akzent6 3 5 2 3" xfId="1217"/>
    <cellStyle name="20 % - Akzent6 3 5 2 3 2" xfId="4030"/>
    <cellStyle name="20 % - Akzent6 3 5 2 4" xfId="2341"/>
    <cellStyle name="20 % - Akzent6 3 5 2 4 2" xfId="5150"/>
    <cellStyle name="20 % - Akzent6 3 5 2 5" xfId="3458"/>
    <cellStyle name="20 % - Akzent6 3 5 3" xfId="1503"/>
    <cellStyle name="20 % - Akzent6 3 5 3 2" xfId="2624"/>
    <cellStyle name="20 % - Akzent6 3 5 3 2 2" xfId="5433"/>
    <cellStyle name="20 % - Akzent6 3 5 3 3" xfId="4313"/>
    <cellStyle name="20 % - Akzent6 3 5 4" xfId="941"/>
    <cellStyle name="20 % - Akzent6 3 5 4 2" xfId="3754"/>
    <cellStyle name="20 % - Akzent6 3 5 5" xfId="2065"/>
    <cellStyle name="20 % - Akzent6 3 5 5 2" xfId="4874"/>
    <cellStyle name="20 % - Akzent6 3 5 6" xfId="3182"/>
    <cellStyle name="20 % - Akzent6 3 6" xfId="433"/>
    <cellStyle name="20 % - Akzent6 3 6 2" xfId="1573"/>
    <cellStyle name="20 % - Akzent6 3 6 2 2" xfId="2694"/>
    <cellStyle name="20 % - Akzent6 3 6 2 2 2" xfId="5503"/>
    <cellStyle name="20 % - Akzent6 3 6 2 3" xfId="4383"/>
    <cellStyle name="20 % - Akzent6 3 6 3" xfId="1011"/>
    <cellStyle name="20 % - Akzent6 3 6 3 2" xfId="3824"/>
    <cellStyle name="20 % - Akzent6 3 6 4" xfId="2135"/>
    <cellStyle name="20 % - Akzent6 3 6 4 2" xfId="4944"/>
    <cellStyle name="20 % - Akzent6 3 6 5" xfId="3252"/>
    <cellStyle name="20 % - Akzent6 3 7" xfId="1296"/>
    <cellStyle name="20 % - Akzent6 3 7 2" xfId="2418"/>
    <cellStyle name="20 % - Akzent6 3 7 2 2" xfId="5227"/>
    <cellStyle name="20 % - Akzent6 3 7 3" xfId="4107"/>
    <cellStyle name="20 % - Akzent6 3 8" xfId="735"/>
    <cellStyle name="20 % - Akzent6 3 8 2" xfId="3548"/>
    <cellStyle name="20 % - Akzent6 3 9" xfId="1859"/>
    <cellStyle name="20 % - Akzent6 3 9 2" xfId="4668"/>
    <cellStyle name="20 % - Akzent6 4" xfId="130"/>
    <cellStyle name="20 % - Akzent6 4 2" xfId="199"/>
    <cellStyle name="20 % - Akzent6 4 2 2" xfId="520"/>
    <cellStyle name="20 % - Akzent6 4 2 2 2" xfId="1660"/>
    <cellStyle name="20 % - Akzent6 4 2 2 2 2" xfId="2781"/>
    <cellStyle name="20 % - Akzent6 4 2 2 2 2 2" xfId="5590"/>
    <cellStyle name="20 % - Akzent6 4 2 2 2 3" xfId="4470"/>
    <cellStyle name="20 % - Akzent6 4 2 2 3" xfId="1098"/>
    <cellStyle name="20 % - Akzent6 4 2 2 3 2" xfId="3911"/>
    <cellStyle name="20 % - Akzent6 4 2 2 4" xfId="2222"/>
    <cellStyle name="20 % - Akzent6 4 2 2 4 2" xfId="5031"/>
    <cellStyle name="20 % - Akzent6 4 2 2 5" xfId="3339"/>
    <cellStyle name="20 % - Akzent6 4 2 3" xfId="1383"/>
    <cellStyle name="20 % - Akzent6 4 2 3 2" xfId="2505"/>
    <cellStyle name="20 % - Akzent6 4 2 3 2 2" xfId="5314"/>
    <cellStyle name="20 % - Akzent6 4 2 3 3" xfId="4194"/>
    <cellStyle name="20 % - Akzent6 4 2 4" xfId="822"/>
    <cellStyle name="20 % - Akzent6 4 2 4 2" xfId="3635"/>
    <cellStyle name="20 % - Akzent6 4 2 5" xfId="1946"/>
    <cellStyle name="20 % - Akzent6 4 2 5 2" xfId="4755"/>
    <cellStyle name="20 % - Akzent6 4 2 6" xfId="3063"/>
    <cellStyle name="20 % - Akzent6 4 3" xfId="270"/>
    <cellStyle name="20 % - Akzent6 4 3 2" xfId="591"/>
    <cellStyle name="20 % - Akzent6 4 3 2 2" xfId="1730"/>
    <cellStyle name="20 % - Akzent6 4 3 2 2 2" xfId="2851"/>
    <cellStyle name="20 % - Akzent6 4 3 2 2 2 2" xfId="5660"/>
    <cellStyle name="20 % - Akzent6 4 3 2 2 3" xfId="4540"/>
    <cellStyle name="20 % - Akzent6 4 3 2 3" xfId="1168"/>
    <cellStyle name="20 % - Akzent6 4 3 2 3 2" xfId="3981"/>
    <cellStyle name="20 % - Akzent6 4 3 2 4" xfId="2292"/>
    <cellStyle name="20 % - Akzent6 4 3 2 4 2" xfId="5101"/>
    <cellStyle name="20 % - Akzent6 4 3 2 5" xfId="3409"/>
    <cellStyle name="20 % - Akzent6 4 3 3" xfId="1453"/>
    <cellStyle name="20 % - Akzent6 4 3 3 2" xfId="2575"/>
    <cellStyle name="20 % - Akzent6 4 3 3 2 2" xfId="5384"/>
    <cellStyle name="20 % - Akzent6 4 3 3 3" xfId="4264"/>
    <cellStyle name="20 % - Akzent6 4 3 4" xfId="892"/>
    <cellStyle name="20 % - Akzent6 4 3 4 2" xfId="3705"/>
    <cellStyle name="20 % - Akzent6 4 3 5" xfId="2016"/>
    <cellStyle name="20 % - Akzent6 4 3 5 2" xfId="4825"/>
    <cellStyle name="20 % - Akzent6 4 3 6" xfId="3133"/>
    <cellStyle name="20 % - Akzent6 4 4" xfId="338"/>
    <cellStyle name="20 % - Akzent6 4 4 2" xfId="659"/>
    <cellStyle name="20 % - Akzent6 4 4 2 2" xfId="1798"/>
    <cellStyle name="20 % - Akzent6 4 4 2 2 2" xfId="2919"/>
    <cellStyle name="20 % - Akzent6 4 4 2 2 2 2" xfId="5728"/>
    <cellStyle name="20 % - Akzent6 4 4 2 2 3" xfId="4608"/>
    <cellStyle name="20 % - Akzent6 4 4 2 3" xfId="1236"/>
    <cellStyle name="20 % - Akzent6 4 4 2 3 2" xfId="4049"/>
    <cellStyle name="20 % - Akzent6 4 4 2 4" xfId="2360"/>
    <cellStyle name="20 % - Akzent6 4 4 2 4 2" xfId="5169"/>
    <cellStyle name="20 % - Akzent6 4 4 2 5" xfId="3477"/>
    <cellStyle name="20 % - Akzent6 4 4 3" xfId="1522"/>
    <cellStyle name="20 % - Akzent6 4 4 3 2" xfId="2643"/>
    <cellStyle name="20 % - Akzent6 4 4 3 2 2" xfId="5452"/>
    <cellStyle name="20 % - Akzent6 4 4 3 3" xfId="4332"/>
    <cellStyle name="20 % - Akzent6 4 4 4" xfId="960"/>
    <cellStyle name="20 % - Akzent6 4 4 4 2" xfId="3773"/>
    <cellStyle name="20 % - Akzent6 4 4 5" xfId="2084"/>
    <cellStyle name="20 % - Akzent6 4 4 5 2" xfId="4893"/>
    <cellStyle name="20 % - Akzent6 4 4 6" xfId="3201"/>
    <cellStyle name="20 % - Akzent6 4 5" xfId="452"/>
    <cellStyle name="20 % - Akzent6 4 5 2" xfId="1592"/>
    <cellStyle name="20 % - Akzent6 4 5 2 2" xfId="2713"/>
    <cellStyle name="20 % - Akzent6 4 5 2 2 2" xfId="5522"/>
    <cellStyle name="20 % - Akzent6 4 5 2 3" xfId="4402"/>
    <cellStyle name="20 % - Akzent6 4 5 3" xfId="1030"/>
    <cellStyle name="20 % - Akzent6 4 5 3 2" xfId="3843"/>
    <cellStyle name="20 % - Akzent6 4 5 4" xfId="2154"/>
    <cellStyle name="20 % - Akzent6 4 5 4 2" xfId="4963"/>
    <cellStyle name="20 % - Akzent6 4 5 5" xfId="3271"/>
    <cellStyle name="20 % - Akzent6 4 6" xfId="1315"/>
    <cellStyle name="20 % - Akzent6 4 6 2" xfId="2437"/>
    <cellStyle name="20 % - Akzent6 4 6 2 2" xfId="5246"/>
    <cellStyle name="20 % - Akzent6 4 6 3" xfId="4126"/>
    <cellStyle name="20 % - Akzent6 4 7" xfId="754"/>
    <cellStyle name="20 % - Akzent6 4 7 2" xfId="3567"/>
    <cellStyle name="20 % - Akzent6 4 8" xfId="1878"/>
    <cellStyle name="20 % - Akzent6 4 8 2" xfId="4687"/>
    <cellStyle name="20 % - Akzent6 4 9" xfId="2995"/>
    <cellStyle name="20 % - Akzent6 5" xfId="165"/>
    <cellStyle name="20 % - Akzent6 5 2" xfId="486"/>
    <cellStyle name="20 % - Akzent6 5 2 2" xfId="1626"/>
    <cellStyle name="20 % - Akzent6 5 2 2 2" xfId="2747"/>
    <cellStyle name="20 % - Akzent6 5 2 2 2 2" xfId="5556"/>
    <cellStyle name="20 % - Akzent6 5 2 2 3" xfId="4436"/>
    <cellStyle name="20 % - Akzent6 5 2 3" xfId="1064"/>
    <cellStyle name="20 % - Akzent6 5 2 3 2" xfId="3877"/>
    <cellStyle name="20 % - Akzent6 5 2 4" xfId="2188"/>
    <cellStyle name="20 % - Akzent6 5 2 4 2" xfId="4997"/>
    <cellStyle name="20 % - Akzent6 5 2 5" xfId="3305"/>
    <cellStyle name="20 % - Akzent6 5 3" xfId="1349"/>
    <cellStyle name="20 % - Akzent6 5 3 2" xfId="2471"/>
    <cellStyle name="20 % - Akzent6 5 3 2 2" xfId="5280"/>
    <cellStyle name="20 % - Akzent6 5 3 3" xfId="4160"/>
    <cellStyle name="20 % - Akzent6 5 4" xfId="788"/>
    <cellStyle name="20 % - Akzent6 5 4 2" xfId="3601"/>
    <cellStyle name="20 % - Akzent6 5 5" xfId="1912"/>
    <cellStyle name="20 % - Akzent6 5 5 2" xfId="4721"/>
    <cellStyle name="20 % - Akzent6 5 6" xfId="3029"/>
    <cellStyle name="20 % - Akzent6 6" xfId="235"/>
    <cellStyle name="20 % - Akzent6 6 2" xfId="556"/>
    <cellStyle name="20 % - Akzent6 6 2 2" xfId="1696"/>
    <cellStyle name="20 % - Akzent6 6 2 2 2" xfId="2817"/>
    <cellStyle name="20 % - Akzent6 6 2 2 2 2" xfId="5626"/>
    <cellStyle name="20 % - Akzent6 6 2 2 3" xfId="4506"/>
    <cellStyle name="20 % - Akzent6 6 2 3" xfId="1134"/>
    <cellStyle name="20 % - Akzent6 6 2 3 2" xfId="3947"/>
    <cellStyle name="20 % - Akzent6 6 2 4" xfId="2258"/>
    <cellStyle name="20 % - Akzent6 6 2 4 2" xfId="5067"/>
    <cellStyle name="20 % - Akzent6 6 2 5" xfId="3375"/>
    <cellStyle name="20 % - Akzent6 6 3" xfId="1419"/>
    <cellStyle name="20 % - Akzent6 6 3 2" xfId="2541"/>
    <cellStyle name="20 % - Akzent6 6 3 2 2" xfId="5350"/>
    <cellStyle name="20 % - Akzent6 6 3 3" xfId="4230"/>
    <cellStyle name="20 % - Akzent6 6 4" xfId="858"/>
    <cellStyle name="20 % - Akzent6 6 4 2" xfId="3671"/>
    <cellStyle name="20 % - Akzent6 6 5" xfId="1982"/>
    <cellStyle name="20 % - Akzent6 6 5 2" xfId="4791"/>
    <cellStyle name="20 % - Akzent6 6 6" xfId="3099"/>
    <cellStyle name="20 % - Akzent6 7" xfId="304"/>
    <cellStyle name="20 % - Akzent6 7 2" xfId="625"/>
    <cellStyle name="20 % - Akzent6 7 2 2" xfId="1764"/>
    <cellStyle name="20 % - Akzent6 7 2 2 2" xfId="2885"/>
    <cellStyle name="20 % - Akzent6 7 2 2 2 2" xfId="5694"/>
    <cellStyle name="20 % - Akzent6 7 2 2 3" xfId="4574"/>
    <cellStyle name="20 % - Akzent6 7 2 3" xfId="1202"/>
    <cellStyle name="20 % - Akzent6 7 2 3 2" xfId="4015"/>
    <cellStyle name="20 % - Akzent6 7 2 4" xfId="2326"/>
    <cellStyle name="20 % - Akzent6 7 2 4 2" xfId="5135"/>
    <cellStyle name="20 % - Akzent6 7 2 5" xfId="3443"/>
    <cellStyle name="20 % - Akzent6 7 3" xfId="1488"/>
    <cellStyle name="20 % - Akzent6 7 3 2" xfId="2609"/>
    <cellStyle name="20 % - Akzent6 7 3 2 2" xfId="5418"/>
    <cellStyle name="20 % - Akzent6 7 3 3" xfId="4298"/>
    <cellStyle name="20 % - Akzent6 7 4" xfId="926"/>
    <cellStyle name="20 % - Akzent6 7 4 2" xfId="3739"/>
    <cellStyle name="20 % - Akzent6 7 5" xfId="2050"/>
    <cellStyle name="20 % - Akzent6 7 5 2" xfId="4859"/>
    <cellStyle name="20 % - Akzent6 7 6" xfId="3167"/>
    <cellStyle name="20 % - Akzent6 8" xfId="415"/>
    <cellStyle name="20 % - Akzent6 8 2" xfId="1555"/>
    <cellStyle name="20 % - Akzent6 8 2 2" xfId="2676"/>
    <cellStyle name="20 % - Akzent6 8 2 2 2" xfId="5485"/>
    <cellStyle name="20 % - Akzent6 8 2 3" xfId="4365"/>
    <cellStyle name="20 % - Akzent6 8 3" xfId="993"/>
    <cellStyle name="20 % - Akzent6 8 3 2" xfId="3806"/>
    <cellStyle name="20 % - Akzent6 8 4" xfId="2117"/>
    <cellStyle name="20 % - Akzent6 8 4 2" xfId="4926"/>
    <cellStyle name="20 % - Akzent6 8 5" xfId="3234"/>
    <cellStyle name="20 % - Akzent6 9" xfId="705"/>
    <cellStyle name="20 % - Akzent6 9 2" xfId="1276"/>
    <cellStyle name="20 % - Akzent6 9 2 2" xfId="4089"/>
    <cellStyle name="20 % - Akzent6 9 3" xfId="2400"/>
    <cellStyle name="20 % - Akzent6 9 3 2" xfId="5209"/>
    <cellStyle name="20 % - Akzent6 9 4" xfId="3518"/>
    <cellStyle name="20% - Akzent1" xfId="361"/>
    <cellStyle name="20% - Akzent2" xfId="362"/>
    <cellStyle name="20% - Akzent3" xfId="363"/>
    <cellStyle name="20% - Akzent4" xfId="364"/>
    <cellStyle name="20% - Akzent5" xfId="365"/>
    <cellStyle name="20% - Akzent6" xfId="366"/>
    <cellStyle name="40 % - Akzent1" xfId="19" builtinId="31" customBuiltin="1"/>
    <cellStyle name="40 % - Akzent1 10" xfId="708"/>
    <cellStyle name="40 % - Akzent1 10 2" xfId="3521"/>
    <cellStyle name="40 % - Akzent1 11" xfId="1832"/>
    <cellStyle name="40 % - Akzent1 11 2" xfId="4641"/>
    <cellStyle name="40 % - Akzent1 12" xfId="2949"/>
    <cellStyle name="40 % - Akzent1 2" xfId="48"/>
    <cellStyle name="40 % - Akzent1 3" xfId="101"/>
    <cellStyle name="40 % - Akzent1 3 10" xfId="2967"/>
    <cellStyle name="40 % - Akzent1 3 2" xfId="136"/>
    <cellStyle name="40 % - Akzent1 3 2 2" xfId="205"/>
    <cellStyle name="40 % - Akzent1 3 2 2 2" xfId="526"/>
    <cellStyle name="40 % - Akzent1 3 2 2 2 2" xfId="1666"/>
    <cellStyle name="40 % - Akzent1 3 2 2 2 2 2" xfId="2787"/>
    <cellStyle name="40 % - Akzent1 3 2 2 2 2 2 2" xfId="5596"/>
    <cellStyle name="40 % - Akzent1 3 2 2 2 2 3" xfId="4476"/>
    <cellStyle name="40 % - Akzent1 3 2 2 2 3" xfId="1104"/>
    <cellStyle name="40 % - Akzent1 3 2 2 2 3 2" xfId="3917"/>
    <cellStyle name="40 % - Akzent1 3 2 2 2 4" xfId="2228"/>
    <cellStyle name="40 % - Akzent1 3 2 2 2 4 2" xfId="5037"/>
    <cellStyle name="40 % - Akzent1 3 2 2 2 5" xfId="3345"/>
    <cellStyle name="40 % - Akzent1 3 2 2 3" xfId="1389"/>
    <cellStyle name="40 % - Akzent1 3 2 2 3 2" xfId="2511"/>
    <cellStyle name="40 % - Akzent1 3 2 2 3 2 2" xfId="5320"/>
    <cellStyle name="40 % - Akzent1 3 2 2 3 3" xfId="4200"/>
    <cellStyle name="40 % - Akzent1 3 2 2 4" xfId="828"/>
    <cellStyle name="40 % - Akzent1 3 2 2 4 2" xfId="3641"/>
    <cellStyle name="40 % - Akzent1 3 2 2 5" xfId="1952"/>
    <cellStyle name="40 % - Akzent1 3 2 2 5 2" xfId="4761"/>
    <cellStyle name="40 % - Akzent1 3 2 2 6" xfId="3069"/>
    <cellStyle name="40 % - Akzent1 3 2 3" xfId="276"/>
    <cellStyle name="40 % - Akzent1 3 2 3 2" xfId="597"/>
    <cellStyle name="40 % - Akzent1 3 2 3 2 2" xfId="1736"/>
    <cellStyle name="40 % - Akzent1 3 2 3 2 2 2" xfId="2857"/>
    <cellStyle name="40 % - Akzent1 3 2 3 2 2 2 2" xfId="5666"/>
    <cellStyle name="40 % - Akzent1 3 2 3 2 2 3" xfId="4546"/>
    <cellStyle name="40 % - Akzent1 3 2 3 2 3" xfId="1174"/>
    <cellStyle name="40 % - Akzent1 3 2 3 2 3 2" xfId="3987"/>
    <cellStyle name="40 % - Akzent1 3 2 3 2 4" xfId="2298"/>
    <cellStyle name="40 % - Akzent1 3 2 3 2 4 2" xfId="5107"/>
    <cellStyle name="40 % - Akzent1 3 2 3 2 5" xfId="3415"/>
    <cellStyle name="40 % - Akzent1 3 2 3 3" xfId="1459"/>
    <cellStyle name="40 % - Akzent1 3 2 3 3 2" xfId="2581"/>
    <cellStyle name="40 % - Akzent1 3 2 3 3 2 2" xfId="5390"/>
    <cellStyle name="40 % - Akzent1 3 2 3 3 3" xfId="4270"/>
    <cellStyle name="40 % - Akzent1 3 2 3 4" xfId="898"/>
    <cellStyle name="40 % - Akzent1 3 2 3 4 2" xfId="3711"/>
    <cellStyle name="40 % - Akzent1 3 2 3 5" xfId="2022"/>
    <cellStyle name="40 % - Akzent1 3 2 3 5 2" xfId="4831"/>
    <cellStyle name="40 % - Akzent1 3 2 3 6" xfId="3139"/>
    <cellStyle name="40 % - Akzent1 3 2 4" xfId="344"/>
    <cellStyle name="40 % - Akzent1 3 2 4 2" xfId="665"/>
    <cellStyle name="40 % - Akzent1 3 2 4 2 2" xfId="1804"/>
    <cellStyle name="40 % - Akzent1 3 2 4 2 2 2" xfId="2925"/>
    <cellStyle name="40 % - Akzent1 3 2 4 2 2 2 2" xfId="5734"/>
    <cellStyle name="40 % - Akzent1 3 2 4 2 2 3" xfId="4614"/>
    <cellStyle name="40 % - Akzent1 3 2 4 2 3" xfId="1242"/>
    <cellStyle name="40 % - Akzent1 3 2 4 2 3 2" xfId="4055"/>
    <cellStyle name="40 % - Akzent1 3 2 4 2 4" xfId="2366"/>
    <cellStyle name="40 % - Akzent1 3 2 4 2 4 2" xfId="5175"/>
    <cellStyle name="40 % - Akzent1 3 2 4 2 5" xfId="3483"/>
    <cellStyle name="40 % - Akzent1 3 2 4 3" xfId="1528"/>
    <cellStyle name="40 % - Akzent1 3 2 4 3 2" xfId="2649"/>
    <cellStyle name="40 % - Akzent1 3 2 4 3 2 2" xfId="5458"/>
    <cellStyle name="40 % - Akzent1 3 2 4 3 3" xfId="4338"/>
    <cellStyle name="40 % - Akzent1 3 2 4 4" xfId="966"/>
    <cellStyle name="40 % - Akzent1 3 2 4 4 2" xfId="3779"/>
    <cellStyle name="40 % - Akzent1 3 2 4 5" xfId="2090"/>
    <cellStyle name="40 % - Akzent1 3 2 4 5 2" xfId="4899"/>
    <cellStyle name="40 % - Akzent1 3 2 4 6" xfId="3207"/>
    <cellStyle name="40 % - Akzent1 3 2 5" xfId="458"/>
    <cellStyle name="40 % - Akzent1 3 2 5 2" xfId="1598"/>
    <cellStyle name="40 % - Akzent1 3 2 5 2 2" xfId="2719"/>
    <cellStyle name="40 % - Akzent1 3 2 5 2 2 2" xfId="5528"/>
    <cellStyle name="40 % - Akzent1 3 2 5 2 3" xfId="4408"/>
    <cellStyle name="40 % - Akzent1 3 2 5 3" xfId="1036"/>
    <cellStyle name="40 % - Akzent1 3 2 5 3 2" xfId="3849"/>
    <cellStyle name="40 % - Akzent1 3 2 5 4" xfId="2160"/>
    <cellStyle name="40 % - Akzent1 3 2 5 4 2" xfId="4969"/>
    <cellStyle name="40 % - Akzent1 3 2 5 5" xfId="3277"/>
    <cellStyle name="40 % - Akzent1 3 2 6" xfId="1321"/>
    <cellStyle name="40 % - Akzent1 3 2 6 2" xfId="2443"/>
    <cellStyle name="40 % - Akzent1 3 2 6 2 2" xfId="5252"/>
    <cellStyle name="40 % - Akzent1 3 2 6 3" xfId="4132"/>
    <cellStyle name="40 % - Akzent1 3 2 7" xfId="760"/>
    <cellStyle name="40 % - Akzent1 3 2 7 2" xfId="3573"/>
    <cellStyle name="40 % - Akzent1 3 2 8" xfId="1884"/>
    <cellStyle name="40 % - Akzent1 3 2 8 2" xfId="4693"/>
    <cellStyle name="40 % - Akzent1 3 2 9" xfId="3001"/>
    <cellStyle name="40 % - Akzent1 3 3" xfId="171"/>
    <cellStyle name="40 % - Akzent1 3 3 2" xfId="492"/>
    <cellStyle name="40 % - Akzent1 3 3 2 2" xfId="1632"/>
    <cellStyle name="40 % - Akzent1 3 3 2 2 2" xfId="2753"/>
    <cellStyle name="40 % - Akzent1 3 3 2 2 2 2" xfId="5562"/>
    <cellStyle name="40 % - Akzent1 3 3 2 2 3" xfId="4442"/>
    <cellStyle name="40 % - Akzent1 3 3 2 3" xfId="1070"/>
    <cellStyle name="40 % - Akzent1 3 3 2 3 2" xfId="3883"/>
    <cellStyle name="40 % - Akzent1 3 3 2 4" xfId="2194"/>
    <cellStyle name="40 % - Akzent1 3 3 2 4 2" xfId="5003"/>
    <cellStyle name="40 % - Akzent1 3 3 2 5" xfId="3311"/>
    <cellStyle name="40 % - Akzent1 3 3 3" xfId="1355"/>
    <cellStyle name="40 % - Akzent1 3 3 3 2" xfId="2477"/>
    <cellStyle name="40 % - Akzent1 3 3 3 2 2" xfId="5286"/>
    <cellStyle name="40 % - Akzent1 3 3 3 3" xfId="4166"/>
    <cellStyle name="40 % - Akzent1 3 3 4" xfId="794"/>
    <cellStyle name="40 % - Akzent1 3 3 4 2" xfId="3607"/>
    <cellStyle name="40 % - Akzent1 3 3 5" xfId="1918"/>
    <cellStyle name="40 % - Akzent1 3 3 5 2" xfId="4727"/>
    <cellStyle name="40 % - Akzent1 3 3 6" xfId="3035"/>
    <cellStyle name="40 % - Akzent1 3 4" xfId="241"/>
    <cellStyle name="40 % - Akzent1 3 4 2" xfId="562"/>
    <cellStyle name="40 % - Akzent1 3 4 2 2" xfId="1702"/>
    <cellStyle name="40 % - Akzent1 3 4 2 2 2" xfId="2823"/>
    <cellStyle name="40 % - Akzent1 3 4 2 2 2 2" xfId="5632"/>
    <cellStyle name="40 % - Akzent1 3 4 2 2 3" xfId="4512"/>
    <cellStyle name="40 % - Akzent1 3 4 2 3" xfId="1140"/>
    <cellStyle name="40 % - Akzent1 3 4 2 3 2" xfId="3953"/>
    <cellStyle name="40 % - Akzent1 3 4 2 4" xfId="2264"/>
    <cellStyle name="40 % - Akzent1 3 4 2 4 2" xfId="5073"/>
    <cellStyle name="40 % - Akzent1 3 4 2 5" xfId="3381"/>
    <cellStyle name="40 % - Akzent1 3 4 3" xfId="1425"/>
    <cellStyle name="40 % - Akzent1 3 4 3 2" xfId="2547"/>
    <cellStyle name="40 % - Akzent1 3 4 3 2 2" xfId="5356"/>
    <cellStyle name="40 % - Akzent1 3 4 3 3" xfId="4236"/>
    <cellStyle name="40 % - Akzent1 3 4 4" xfId="864"/>
    <cellStyle name="40 % - Akzent1 3 4 4 2" xfId="3677"/>
    <cellStyle name="40 % - Akzent1 3 4 5" xfId="1988"/>
    <cellStyle name="40 % - Akzent1 3 4 5 2" xfId="4797"/>
    <cellStyle name="40 % - Akzent1 3 4 6" xfId="3105"/>
    <cellStyle name="40 % - Akzent1 3 5" xfId="310"/>
    <cellStyle name="40 % - Akzent1 3 5 2" xfId="631"/>
    <cellStyle name="40 % - Akzent1 3 5 2 2" xfId="1770"/>
    <cellStyle name="40 % - Akzent1 3 5 2 2 2" xfId="2891"/>
    <cellStyle name="40 % - Akzent1 3 5 2 2 2 2" xfId="5700"/>
    <cellStyle name="40 % - Akzent1 3 5 2 2 3" xfId="4580"/>
    <cellStyle name="40 % - Akzent1 3 5 2 3" xfId="1208"/>
    <cellStyle name="40 % - Akzent1 3 5 2 3 2" xfId="4021"/>
    <cellStyle name="40 % - Akzent1 3 5 2 4" xfId="2332"/>
    <cellStyle name="40 % - Akzent1 3 5 2 4 2" xfId="5141"/>
    <cellStyle name="40 % - Akzent1 3 5 2 5" xfId="3449"/>
    <cellStyle name="40 % - Akzent1 3 5 3" xfId="1494"/>
    <cellStyle name="40 % - Akzent1 3 5 3 2" xfId="2615"/>
    <cellStyle name="40 % - Akzent1 3 5 3 2 2" xfId="5424"/>
    <cellStyle name="40 % - Akzent1 3 5 3 3" xfId="4304"/>
    <cellStyle name="40 % - Akzent1 3 5 4" xfId="932"/>
    <cellStyle name="40 % - Akzent1 3 5 4 2" xfId="3745"/>
    <cellStyle name="40 % - Akzent1 3 5 5" xfId="2056"/>
    <cellStyle name="40 % - Akzent1 3 5 5 2" xfId="4865"/>
    <cellStyle name="40 % - Akzent1 3 5 6" xfId="3173"/>
    <cellStyle name="40 % - Akzent1 3 6" xfId="424"/>
    <cellStyle name="40 % - Akzent1 3 6 2" xfId="1564"/>
    <cellStyle name="40 % - Akzent1 3 6 2 2" xfId="2685"/>
    <cellStyle name="40 % - Akzent1 3 6 2 2 2" xfId="5494"/>
    <cellStyle name="40 % - Akzent1 3 6 2 3" xfId="4374"/>
    <cellStyle name="40 % - Akzent1 3 6 3" xfId="1002"/>
    <cellStyle name="40 % - Akzent1 3 6 3 2" xfId="3815"/>
    <cellStyle name="40 % - Akzent1 3 6 4" xfId="2126"/>
    <cellStyle name="40 % - Akzent1 3 6 4 2" xfId="4935"/>
    <cellStyle name="40 % - Akzent1 3 6 5" xfId="3243"/>
    <cellStyle name="40 % - Akzent1 3 7" xfId="1287"/>
    <cellStyle name="40 % - Akzent1 3 7 2" xfId="2409"/>
    <cellStyle name="40 % - Akzent1 3 7 2 2" xfId="5218"/>
    <cellStyle name="40 % - Akzent1 3 7 3" xfId="4098"/>
    <cellStyle name="40 % - Akzent1 3 8" xfId="726"/>
    <cellStyle name="40 % - Akzent1 3 8 2" xfId="3539"/>
    <cellStyle name="40 % - Akzent1 3 9" xfId="1850"/>
    <cellStyle name="40 % - Akzent1 3 9 2" xfId="4659"/>
    <cellStyle name="40 % - Akzent1 4" xfId="121"/>
    <cellStyle name="40 % - Akzent1 4 2" xfId="190"/>
    <cellStyle name="40 % - Akzent1 4 2 2" xfId="511"/>
    <cellStyle name="40 % - Akzent1 4 2 2 2" xfId="1651"/>
    <cellStyle name="40 % - Akzent1 4 2 2 2 2" xfId="2772"/>
    <cellStyle name="40 % - Akzent1 4 2 2 2 2 2" xfId="5581"/>
    <cellStyle name="40 % - Akzent1 4 2 2 2 3" xfId="4461"/>
    <cellStyle name="40 % - Akzent1 4 2 2 3" xfId="1089"/>
    <cellStyle name="40 % - Akzent1 4 2 2 3 2" xfId="3902"/>
    <cellStyle name="40 % - Akzent1 4 2 2 4" xfId="2213"/>
    <cellStyle name="40 % - Akzent1 4 2 2 4 2" xfId="5022"/>
    <cellStyle name="40 % - Akzent1 4 2 2 5" xfId="3330"/>
    <cellStyle name="40 % - Akzent1 4 2 3" xfId="1374"/>
    <cellStyle name="40 % - Akzent1 4 2 3 2" xfId="2496"/>
    <cellStyle name="40 % - Akzent1 4 2 3 2 2" xfId="5305"/>
    <cellStyle name="40 % - Akzent1 4 2 3 3" xfId="4185"/>
    <cellStyle name="40 % - Akzent1 4 2 4" xfId="813"/>
    <cellStyle name="40 % - Akzent1 4 2 4 2" xfId="3626"/>
    <cellStyle name="40 % - Akzent1 4 2 5" xfId="1937"/>
    <cellStyle name="40 % - Akzent1 4 2 5 2" xfId="4746"/>
    <cellStyle name="40 % - Akzent1 4 2 6" xfId="3054"/>
    <cellStyle name="40 % - Akzent1 4 3" xfId="261"/>
    <cellStyle name="40 % - Akzent1 4 3 2" xfId="582"/>
    <cellStyle name="40 % - Akzent1 4 3 2 2" xfId="1721"/>
    <cellStyle name="40 % - Akzent1 4 3 2 2 2" xfId="2842"/>
    <cellStyle name="40 % - Akzent1 4 3 2 2 2 2" xfId="5651"/>
    <cellStyle name="40 % - Akzent1 4 3 2 2 3" xfId="4531"/>
    <cellStyle name="40 % - Akzent1 4 3 2 3" xfId="1159"/>
    <cellStyle name="40 % - Akzent1 4 3 2 3 2" xfId="3972"/>
    <cellStyle name="40 % - Akzent1 4 3 2 4" xfId="2283"/>
    <cellStyle name="40 % - Akzent1 4 3 2 4 2" xfId="5092"/>
    <cellStyle name="40 % - Akzent1 4 3 2 5" xfId="3400"/>
    <cellStyle name="40 % - Akzent1 4 3 3" xfId="1444"/>
    <cellStyle name="40 % - Akzent1 4 3 3 2" xfId="2566"/>
    <cellStyle name="40 % - Akzent1 4 3 3 2 2" xfId="5375"/>
    <cellStyle name="40 % - Akzent1 4 3 3 3" xfId="4255"/>
    <cellStyle name="40 % - Akzent1 4 3 4" xfId="883"/>
    <cellStyle name="40 % - Akzent1 4 3 4 2" xfId="3696"/>
    <cellStyle name="40 % - Akzent1 4 3 5" xfId="2007"/>
    <cellStyle name="40 % - Akzent1 4 3 5 2" xfId="4816"/>
    <cellStyle name="40 % - Akzent1 4 3 6" xfId="3124"/>
    <cellStyle name="40 % - Akzent1 4 4" xfId="329"/>
    <cellStyle name="40 % - Akzent1 4 4 2" xfId="650"/>
    <cellStyle name="40 % - Akzent1 4 4 2 2" xfId="1789"/>
    <cellStyle name="40 % - Akzent1 4 4 2 2 2" xfId="2910"/>
    <cellStyle name="40 % - Akzent1 4 4 2 2 2 2" xfId="5719"/>
    <cellStyle name="40 % - Akzent1 4 4 2 2 3" xfId="4599"/>
    <cellStyle name="40 % - Akzent1 4 4 2 3" xfId="1227"/>
    <cellStyle name="40 % - Akzent1 4 4 2 3 2" xfId="4040"/>
    <cellStyle name="40 % - Akzent1 4 4 2 4" xfId="2351"/>
    <cellStyle name="40 % - Akzent1 4 4 2 4 2" xfId="5160"/>
    <cellStyle name="40 % - Akzent1 4 4 2 5" xfId="3468"/>
    <cellStyle name="40 % - Akzent1 4 4 3" xfId="1513"/>
    <cellStyle name="40 % - Akzent1 4 4 3 2" xfId="2634"/>
    <cellStyle name="40 % - Akzent1 4 4 3 2 2" xfId="5443"/>
    <cellStyle name="40 % - Akzent1 4 4 3 3" xfId="4323"/>
    <cellStyle name="40 % - Akzent1 4 4 4" xfId="951"/>
    <cellStyle name="40 % - Akzent1 4 4 4 2" xfId="3764"/>
    <cellStyle name="40 % - Akzent1 4 4 5" xfId="2075"/>
    <cellStyle name="40 % - Akzent1 4 4 5 2" xfId="4884"/>
    <cellStyle name="40 % - Akzent1 4 4 6" xfId="3192"/>
    <cellStyle name="40 % - Akzent1 4 5" xfId="443"/>
    <cellStyle name="40 % - Akzent1 4 5 2" xfId="1583"/>
    <cellStyle name="40 % - Akzent1 4 5 2 2" xfId="2704"/>
    <cellStyle name="40 % - Akzent1 4 5 2 2 2" xfId="5513"/>
    <cellStyle name="40 % - Akzent1 4 5 2 3" xfId="4393"/>
    <cellStyle name="40 % - Akzent1 4 5 3" xfId="1021"/>
    <cellStyle name="40 % - Akzent1 4 5 3 2" xfId="3834"/>
    <cellStyle name="40 % - Akzent1 4 5 4" xfId="2145"/>
    <cellStyle name="40 % - Akzent1 4 5 4 2" xfId="4954"/>
    <cellStyle name="40 % - Akzent1 4 5 5" xfId="3262"/>
    <cellStyle name="40 % - Akzent1 4 6" xfId="1306"/>
    <cellStyle name="40 % - Akzent1 4 6 2" xfId="2428"/>
    <cellStyle name="40 % - Akzent1 4 6 2 2" xfId="5237"/>
    <cellStyle name="40 % - Akzent1 4 6 3" xfId="4117"/>
    <cellStyle name="40 % - Akzent1 4 7" xfId="745"/>
    <cellStyle name="40 % - Akzent1 4 7 2" xfId="3558"/>
    <cellStyle name="40 % - Akzent1 4 8" xfId="1869"/>
    <cellStyle name="40 % - Akzent1 4 8 2" xfId="4678"/>
    <cellStyle name="40 % - Akzent1 4 9" xfId="2986"/>
    <cellStyle name="40 % - Akzent1 5" xfId="156"/>
    <cellStyle name="40 % - Akzent1 5 2" xfId="477"/>
    <cellStyle name="40 % - Akzent1 5 2 2" xfId="1617"/>
    <cellStyle name="40 % - Akzent1 5 2 2 2" xfId="2738"/>
    <cellStyle name="40 % - Akzent1 5 2 2 2 2" xfId="5547"/>
    <cellStyle name="40 % - Akzent1 5 2 2 3" xfId="4427"/>
    <cellStyle name="40 % - Akzent1 5 2 3" xfId="1055"/>
    <cellStyle name="40 % - Akzent1 5 2 3 2" xfId="3868"/>
    <cellStyle name="40 % - Akzent1 5 2 4" xfId="2179"/>
    <cellStyle name="40 % - Akzent1 5 2 4 2" xfId="4988"/>
    <cellStyle name="40 % - Akzent1 5 2 5" xfId="3296"/>
    <cellStyle name="40 % - Akzent1 5 3" xfId="1340"/>
    <cellStyle name="40 % - Akzent1 5 3 2" xfId="2462"/>
    <cellStyle name="40 % - Akzent1 5 3 2 2" xfId="5271"/>
    <cellStyle name="40 % - Akzent1 5 3 3" xfId="4151"/>
    <cellStyle name="40 % - Akzent1 5 4" xfId="779"/>
    <cellStyle name="40 % - Akzent1 5 4 2" xfId="3592"/>
    <cellStyle name="40 % - Akzent1 5 5" xfId="1903"/>
    <cellStyle name="40 % - Akzent1 5 5 2" xfId="4712"/>
    <cellStyle name="40 % - Akzent1 5 6" xfId="3020"/>
    <cellStyle name="40 % - Akzent1 6" xfId="226"/>
    <cellStyle name="40 % - Akzent1 6 2" xfId="547"/>
    <cellStyle name="40 % - Akzent1 6 2 2" xfId="1687"/>
    <cellStyle name="40 % - Akzent1 6 2 2 2" xfId="2808"/>
    <cellStyle name="40 % - Akzent1 6 2 2 2 2" xfId="5617"/>
    <cellStyle name="40 % - Akzent1 6 2 2 3" xfId="4497"/>
    <cellStyle name="40 % - Akzent1 6 2 3" xfId="1125"/>
    <cellStyle name="40 % - Akzent1 6 2 3 2" xfId="3938"/>
    <cellStyle name="40 % - Akzent1 6 2 4" xfId="2249"/>
    <cellStyle name="40 % - Akzent1 6 2 4 2" xfId="5058"/>
    <cellStyle name="40 % - Akzent1 6 2 5" xfId="3366"/>
    <cellStyle name="40 % - Akzent1 6 3" xfId="1410"/>
    <cellStyle name="40 % - Akzent1 6 3 2" xfId="2532"/>
    <cellStyle name="40 % - Akzent1 6 3 2 2" xfId="5341"/>
    <cellStyle name="40 % - Akzent1 6 3 3" xfId="4221"/>
    <cellStyle name="40 % - Akzent1 6 4" xfId="849"/>
    <cellStyle name="40 % - Akzent1 6 4 2" xfId="3662"/>
    <cellStyle name="40 % - Akzent1 6 5" xfId="1973"/>
    <cellStyle name="40 % - Akzent1 6 5 2" xfId="4782"/>
    <cellStyle name="40 % - Akzent1 6 6" xfId="3090"/>
    <cellStyle name="40 % - Akzent1 7" xfId="295"/>
    <cellStyle name="40 % - Akzent1 7 2" xfId="616"/>
    <cellStyle name="40 % - Akzent1 7 2 2" xfId="1755"/>
    <cellStyle name="40 % - Akzent1 7 2 2 2" xfId="2876"/>
    <cellStyle name="40 % - Akzent1 7 2 2 2 2" xfId="5685"/>
    <cellStyle name="40 % - Akzent1 7 2 2 3" xfId="4565"/>
    <cellStyle name="40 % - Akzent1 7 2 3" xfId="1193"/>
    <cellStyle name="40 % - Akzent1 7 2 3 2" xfId="4006"/>
    <cellStyle name="40 % - Akzent1 7 2 4" xfId="2317"/>
    <cellStyle name="40 % - Akzent1 7 2 4 2" xfId="5126"/>
    <cellStyle name="40 % - Akzent1 7 2 5" xfId="3434"/>
    <cellStyle name="40 % - Akzent1 7 3" xfId="1479"/>
    <cellStyle name="40 % - Akzent1 7 3 2" xfId="2600"/>
    <cellStyle name="40 % - Akzent1 7 3 2 2" xfId="5409"/>
    <cellStyle name="40 % - Akzent1 7 3 3" xfId="4289"/>
    <cellStyle name="40 % - Akzent1 7 4" xfId="917"/>
    <cellStyle name="40 % - Akzent1 7 4 2" xfId="3730"/>
    <cellStyle name="40 % - Akzent1 7 5" xfId="2041"/>
    <cellStyle name="40 % - Akzent1 7 5 2" xfId="4850"/>
    <cellStyle name="40 % - Akzent1 7 6" xfId="3158"/>
    <cellStyle name="40 % - Akzent1 8" xfId="406"/>
    <cellStyle name="40 % - Akzent1 8 2" xfId="1546"/>
    <cellStyle name="40 % - Akzent1 8 2 2" xfId="2667"/>
    <cellStyle name="40 % - Akzent1 8 2 2 2" xfId="5476"/>
    <cellStyle name="40 % - Akzent1 8 2 3" xfId="4356"/>
    <cellStyle name="40 % - Akzent1 8 3" xfId="984"/>
    <cellStyle name="40 % - Akzent1 8 3 2" xfId="3797"/>
    <cellStyle name="40 % - Akzent1 8 4" xfId="2108"/>
    <cellStyle name="40 % - Akzent1 8 4 2" xfId="4917"/>
    <cellStyle name="40 % - Akzent1 8 5" xfId="3225"/>
    <cellStyle name="40 % - Akzent1 9" xfId="696"/>
    <cellStyle name="40 % - Akzent1 9 2" xfId="1267"/>
    <cellStyle name="40 % - Akzent1 9 2 2" xfId="4080"/>
    <cellStyle name="40 % - Akzent1 9 3" xfId="2391"/>
    <cellStyle name="40 % - Akzent1 9 3 2" xfId="5200"/>
    <cellStyle name="40 % - Akzent1 9 4" xfId="3509"/>
    <cellStyle name="40 % - Akzent2" xfId="23" builtinId="35" customBuiltin="1"/>
    <cellStyle name="40 % - Akzent2 10" xfId="710"/>
    <cellStyle name="40 % - Akzent2 10 2" xfId="3523"/>
    <cellStyle name="40 % - Akzent2 11" xfId="1834"/>
    <cellStyle name="40 % - Akzent2 11 2" xfId="4643"/>
    <cellStyle name="40 % - Akzent2 12" xfId="2951"/>
    <cellStyle name="40 % - Akzent2 2" xfId="49"/>
    <cellStyle name="40 % - Akzent2 3" xfId="103"/>
    <cellStyle name="40 % - Akzent2 3 10" xfId="2969"/>
    <cellStyle name="40 % - Akzent2 3 2" xfId="138"/>
    <cellStyle name="40 % - Akzent2 3 2 2" xfId="207"/>
    <cellStyle name="40 % - Akzent2 3 2 2 2" xfId="528"/>
    <cellStyle name="40 % - Akzent2 3 2 2 2 2" xfId="1668"/>
    <cellStyle name="40 % - Akzent2 3 2 2 2 2 2" xfId="2789"/>
    <cellStyle name="40 % - Akzent2 3 2 2 2 2 2 2" xfId="5598"/>
    <cellStyle name="40 % - Akzent2 3 2 2 2 2 3" xfId="4478"/>
    <cellStyle name="40 % - Akzent2 3 2 2 2 3" xfId="1106"/>
    <cellStyle name="40 % - Akzent2 3 2 2 2 3 2" xfId="3919"/>
    <cellStyle name="40 % - Akzent2 3 2 2 2 4" xfId="2230"/>
    <cellStyle name="40 % - Akzent2 3 2 2 2 4 2" xfId="5039"/>
    <cellStyle name="40 % - Akzent2 3 2 2 2 5" xfId="3347"/>
    <cellStyle name="40 % - Akzent2 3 2 2 3" xfId="1391"/>
    <cellStyle name="40 % - Akzent2 3 2 2 3 2" xfId="2513"/>
    <cellStyle name="40 % - Akzent2 3 2 2 3 2 2" xfId="5322"/>
    <cellStyle name="40 % - Akzent2 3 2 2 3 3" xfId="4202"/>
    <cellStyle name="40 % - Akzent2 3 2 2 4" xfId="830"/>
    <cellStyle name="40 % - Akzent2 3 2 2 4 2" xfId="3643"/>
    <cellStyle name="40 % - Akzent2 3 2 2 5" xfId="1954"/>
    <cellStyle name="40 % - Akzent2 3 2 2 5 2" xfId="4763"/>
    <cellStyle name="40 % - Akzent2 3 2 2 6" xfId="3071"/>
    <cellStyle name="40 % - Akzent2 3 2 3" xfId="278"/>
    <cellStyle name="40 % - Akzent2 3 2 3 2" xfId="599"/>
    <cellStyle name="40 % - Akzent2 3 2 3 2 2" xfId="1738"/>
    <cellStyle name="40 % - Akzent2 3 2 3 2 2 2" xfId="2859"/>
    <cellStyle name="40 % - Akzent2 3 2 3 2 2 2 2" xfId="5668"/>
    <cellStyle name="40 % - Akzent2 3 2 3 2 2 3" xfId="4548"/>
    <cellStyle name="40 % - Akzent2 3 2 3 2 3" xfId="1176"/>
    <cellStyle name="40 % - Akzent2 3 2 3 2 3 2" xfId="3989"/>
    <cellStyle name="40 % - Akzent2 3 2 3 2 4" xfId="2300"/>
    <cellStyle name="40 % - Akzent2 3 2 3 2 4 2" xfId="5109"/>
    <cellStyle name="40 % - Akzent2 3 2 3 2 5" xfId="3417"/>
    <cellStyle name="40 % - Akzent2 3 2 3 3" xfId="1461"/>
    <cellStyle name="40 % - Akzent2 3 2 3 3 2" xfId="2583"/>
    <cellStyle name="40 % - Akzent2 3 2 3 3 2 2" xfId="5392"/>
    <cellStyle name="40 % - Akzent2 3 2 3 3 3" xfId="4272"/>
    <cellStyle name="40 % - Akzent2 3 2 3 4" xfId="900"/>
    <cellStyle name="40 % - Akzent2 3 2 3 4 2" xfId="3713"/>
    <cellStyle name="40 % - Akzent2 3 2 3 5" xfId="2024"/>
    <cellStyle name="40 % - Akzent2 3 2 3 5 2" xfId="4833"/>
    <cellStyle name="40 % - Akzent2 3 2 3 6" xfId="3141"/>
    <cellStyle name="40 % - Akzent2 3 2 4" xfId="346"/>
    <cellStyle name="40 % - Akzent2 3 2 4 2" xfId="667"/>
    <cellStyle name="40 % - Akzent2 3 2 4 2 2" xfId="1806"/>
    <cellStyle name="40 % - Akzent2 3 2 4 2 2 2" xfId="2927"/>
    <cellStyle name="40 % - Akzent2 3 2 4 2 2 2 2" xfId="5736"/>
    <cellStyle name="40 % - Akzent2 3 2 4 2 2 3" xfId="4616"/>
    <cellStyle name="40 % - Akzent2 3 2 4 2 3" xfId="1244"/>
    <cellStyle name="40 % - Akzent2 3 2 4 2 3 2" xfId="4057"/>
    <cellStyle name="40 % - Akzent2 3 2 4 2 4" xfId="2368"/>
    <cellStyle name="40 % - Akzent2 3 2 4 2 4 2" xfId="5177"/>
    <cellStyle name="40 % - Akzent2 3 2 4 2 5" xfId="3485"/>
    <cellStyle name="40 % - Akzent2 3 2 4 3" xfId="1530"/>
    <cellStyle name="40 % - Akzent2 3 2 4 3 2" xfId="2651"/>
    <cellStyle name="40 % - Akzent2 3 2 4 3 2 2" xfId="5460"/>
    <cellStyle name="40 % - Akzent2 3 2 4 3 3" xfId="4340"/>
    <cellStyle name="40 % - Akzent2 3 2 4 4" xfId="968"/>
    <cellStyle name="40 % - Akzent2 3 2 4 4 2" xfId="3781"/>
    <cellStyle name="40 % - Akzent2 3 2 4 5" xfId="2092"/>
    <cellStyle name="40 % - Akzent2 3 2 4 5 2" xfId="4901"/>
    <cellStyle name="40 % - Akzent2 3 2 4 6" xfId="3209"/>
    <cellStyle name="40 % - Akzent2 3 2 5" xfId="460"/>
    <cellStyle name="40 % - Akzent2 3 2 5 2" xfId="1600"/>
    <cellStyle name="40 % - Akzent2 3 2 5 2 2" xfId="2721"/>
    <cellStyle name="40 % - Akzent2 3 2 5 2 2 2" xfId="5530"/>
    <cellStyle name="40 % - Akzent2 3 2 5 2 3" xfId="4410"/>
    <cellStyle name="40 % - Akzent2 3 2 5 3" xfId="1038"/>
    <cellStyle name="40 % - Akzent2 3 2 5 3 2" xfId="3851"/>
    <cellStyle name="40 % - Akzent2 3 2 5 4" xfId="2162"/>
    <cellStyle name="40 % - Akzent2 3 2 5 4 2" xfId="4971"/>
    <cellStyle name="40 % - Akzent2 3 2 5 5" xfId="3279"/>
    <cellStyle name="40 % - Akzent2 3 2 6" xfId="1323"/>
    <cellStyle name="40 % - Akzent2 3 2 6 2" xfId="2445"/>
    <cellStyle name="40 % - Akzent2 3 2 6 2 2" xfId="5254"/>
    <cellStyle name="40 % - Akzent2 3 2 6 3" xfId="4134"/>
    <cellStyle name="40 % - Akzent2 3 2 7" xfId="762"/>
    <cellStyle name="40 % - Akzent2 3 2 7 2" xfId="3575"/>
    <cellStyle name="40 % - Akzent2 3 2 8" xfId="1886"/>
    <cellStyle name="40 % - Akzent2 3 2 8 2" xfId="4695"/>
    <cellStyle name="40 % - Akzent2 3 2 9" xfId="3003"/>
    <cellStyle name="40 % - Akzent2 3 3" xfId="173"/>
    <cellStyle name="40 % - Akzent2 3 3 2" xfId="494"/>
    <cellStyle name="40 % - Akzent2 3 3 2 2" xfId="1634"/>
    <cellStyle name="40 % - Akzent2 3 3 2 2 2" xfId="2755"/>
    <cellStyle name="40 % - Akzent2 3 3 2 2 2 2" xfId="5564"/>
    <cellStyle name="40 % - Akzent2 3 3 2 2 3" xfId="4444"/>
    <cellStyle name="40 % - Akzent2 3 3 2 3" xfId="1072"/>
    <cellStyle name="40 % - Akzent2 3 3 2 3 2" xfId="3885"/>
    <cellStyle name="40 % - Akzent2 3 3 2 4" xfId="2196"/>
    <cellStyle name="40 % - Akzent2 3 3 2 4 2" xfId="5005"/>
    <cellStyle name="40 % - Akzent2 3 3 2 5" xfId="3313"/>
    <cellStyle name="40 % - Akzent2 3 3 3" xfId="1357"/>
    <cellStyle name="40 % - Akzent2 3 3 3 2" xfId="2479"/>
    <cellStyle name="40 % - Akzent2 3 3 3 2 2" xfId="5288"/>
    <cellStyle name="40 % - Akzent2 3 3 3 3" xfId="4168"/>
    <cellStyle name="40 % - Akzent2 3 3 4" xfId="796"/>
    <cellStyle name="40 % - Akzent2 3 3 4 2" xfId="3609"/>
    <cellStyle name="40 % - Akzent2 3 3 5" xfId="1920"/>
    <cellStyle name="40 % - Akzent2 3 3 5 2" xfId="4729"/>
    <cellStyle name="40 % - Akzent2 3 3 6" xfId="3037"/>
    <cellStyle name="40 % - Akzent2 3 4" xfId="243"/>
    <cellStyle name="40 % - Akzent2 3 4 2" xfId="564"/>
    <cellStyle name="40 % - Akzent2 3 4 2 2" xfId="1704"/>
    <cellStyle name="40 % - Akzent2 3 4 2 2 2" xfId="2825"/>
    <cellStyle name="40 % - Akzent2 3 4 2 2 2 2" xfId="5634"/>
    <cellStyle name="40 % - Akzent2 3 4 2 2 3" xfId="4514"/>
    <cellStyle name="40 % - Akzent2 3 4 2 3" xfId="1142"/>
    <cellStyle name="40 % - Akzent2 3 4 2 3 2" xfId="3955"/>
    <cellStyle name="40 % - Akzent2 3 4 2 4" xfId="2266"/>
    <cellStyle name="40 % - Akzent2 3 4 2 4 2" xfId="5075"/>
    <cellStyle name="40 % - Akzent2 3 4 2 5" xfId="3383"/>
    <cellStyle name="40 % - Akzent2 3 4 3" xfId="1427"/>
    <cellStyle name="40 % - Akzent2 3 4 3 2" xfId="2549"/>
    <cellStyle name="40 % - Akzent2 3 4 3 2 2" xfId="5358"/>
    <cellStyle name="40 % - Akzent2 3 4 3 3" xfId="4238"/>
    <cellStyle name="40 % - Akzent2 3 4 4" xfId="866"/>
    <cellStyle name="40 % - Akzent2 3 4 4 2" xfId="3679"/>
    <cellStyle name="40 % - Akzent2 3 4 5" xfId="1990"/>
    <cellStyle name="40 % - Akzent2 3 4 5 2" xfId="4799"/>
    <cellStyle name="40 % - Akzent2 3 4 6" xfId="3107"/>
    <cellStyle name="40 % - Akzent2 3 5" xfId="312"/>
    <cellStyle name="40 % - Akzent2 3 5 2" xfId="633"/>
    <cellStyle name="40 % - Akzent2 3 5 2 2" xfId="1772"/>
    <cellStyle name="40 % - Akzent2 3 5 2 2 2" xfId="2893"/>
    <cellStyle name="40 % - Akzent2 3 5 2 2 2 2" xfId="5702"/>
    <cellStyle name="40 % - Akzent2 3 5 2 2 3" xfId="4582"/>
    <cellStyle name="40 % - Akzent2 3 5 2 3" xfId="1210"/>
    <cellStyle name="40 % - Akzent2 3 5 2 3 2" xfId="4023"/>
    <cellStyle name="40 % - Akzent2 3 5 2 4" xfId="2334"/>
    <cellStyle name="40 % - Akzent2 3 5 2 4 2" xfId="5143"/>
    <cellStyle name="40 % - Akzent2 3 5 2 5" xfId="3451"/>
    <cellStyle name="40 % - Akzent2 3 5 3" xfId="1496"/>
    <cellStyle name="40 % - Akzent2 3 5 3 2" xfId="2617"/>
    <cellStyle name="40 % - Akzent2 3 5 3 2 2" xfId="5426"/>
    <cellStyle name="40 % - Akzent2 3 5 3 3" xfId="4306"/>
    <cellStyle name="40 % - Akzent2 3 5 4" xfId="934"/>
    <cellStyle name="40 % - Akzent2 3 5 4 2" xfId="3747"/>
    <cellStyle name="40 % - Akzent2 3 5 5" xfId="2058"/>
    <cellStyle name="40 % - Akzent2 3 5 5 2" xfId="4867"/>
    <cellStyle name="40 % - Akzent2 3 5 6" xfId="3175"/>
    <cellStyle name="40 % - Akzent2 3 6" xfId="426"/>
    <cellStyle name="40 % - Akzent2 3 6 2" xfId="1566"/>
    <cellStyle name="40 % - Akzent2 3 6 2 2" xfId="2687"/>
    <cellStyle name="40 % - Akzent2 3 6 2 2 2" xfId="5496"/>
    <cellStyle name="40 % - Akzent2 3 6 2 3" xfId="4376"/>
    <cellStyle name="40 % - Akzent2 3 6 3" xfId="1004"/>
    <cellStyle name="40 % - Akzent2 3 6 3 2" xfId="3817"/>
    <cellStyle name="40 % - Akzent2 3 6 4" xfId="2128"/>
    <cellStyle name="40 % - Akzent2 3 6 4 2" xfId="4937"/>
    <cellStyle name="40 % - Akzent2 3 6 5" xfId="3245"/>
    <cellStyle name="40 % - Akzent2 3 7" xfId="1289"/>
    <cellStyle name="40 % - Akzent2 3 7 2" xfId="2411"/>
    <cellStyle name="40 % - Akzent2 3 7 2 2" xfId="5220"/>
    <cellStyle name="40 % - Akzent2 3 7 3" xfId="4100"/>
    <cellStyle name="40 % - Akzent2 3 8" xfId="728"/>
    <cellStyle name="40 % - Akzent2 3 8 2" xfId="3541"/>
    <cellStyle name="40 % - Akzent2 3 9" xfId="1852"/>
    <cellStyle name="40 % - Akzent2 3 9 2" xfId="4661"/>
    <cellStyle name="40 % - Akzent2 4" xfId="123"/>
    <cellStyle name="40 % - Akzent2 4 2" xfId="192"/>
    <cellStyle name="40 % - Akzent2 4 2 2" xfId="513"/>
    <cellStyle name="40 % - Akzent2 4 2 2 2" xfId="1653"/>
    <cellStyle name="40 % - Akzent2 4 2 2 2 2" xfId="2774"/>
    <cellStyle name="40 % - Akzent2 4 2 2 2 2 2" xfId="5583"/>
    <cellStyle name="40 % - Akzent2 4 2 2 2 3" xfId="4463"/>
    <cellStyle name="40 % - Akzent2 4 2 2 3" xfId="1091"/>
    <cellStyle name="40 % - Akzent2 4 2 2 3 2" xfId="3904"/>
    <cellStyle name="40 % - Akzent2 4 2 2 4" xfId="2215"/>
    <cellStyle name="40 % - Akzent2 4 2 2 4 2" xfId="5024"/>
    <cellStyle name="40 % - Akzent2 4 2 2 5" xfId="3332"/>
    <cellStyle name="40 % - Akzent2 4 2 3" xfId="1376"/>
    <cellStyle name="40 % - Akzent2 4 2 3 2" xfId="2498"/>
    <cellStyle name="40 % - Akzent2 4 2 3 2 2" xfId="5307"/>
    <cellStyle name="40 % - Akzent2 4 2 3 3" xfId="4187"/>
    <cellStyle name="40 % - Akzent2 4 2 4" xfId="815"/>
    <cellStyle name="40 % - Akzent2 4 2 4 2" xfId="3628"/>
    <cellStyle name="40 % - Akzent2 4 2 5" xfId="1939"/>
    <cellStyle name="40 % - Akzent2 4 2 5 2" xfId="4748"/>
    <cellStyle name="40 % - Akzent2 4 2 6" xfId="3056"/>
    <cellStyle name="40 % - Akzent2 4 3" xfId="263"/>
    <cellStyle name="40 % - Akzent2 4 3 2" xfId="584"/>
    <cellStyle name="40 % - Akzent2 4 3 2 2" xfId="1723"/>
    <cellStyle name="40 % - Akzent2 4 3 2 2 2" xfId="2844"/>
    <cellStyle name="40 % - Akzent2 4 3 2 2 2 2" xfId="5653"/>
    <cellStyle name="40 % - Akzent2 4 3 2 2 3" xfId="4533"/>
    <cellStyle name="40 % - Akzent2 4 3 2 3" xfId="1161"/>
    <cellStyle name="40 % - Akzent2 4 3 2 3 2" xfId="3974"/>
    <cellStyle name="40 % - Akzent2 4 3 2 4" xfId="2285"/>
    <cellStyle name="40 % - Akzent2 4 3 2 4 2" xfId="5094"/>
    <cellStyle name="40 % - Akzent2 4 3 2 5" xfId="3402"/>
    <cellStyle name="40 % - Akzent2 4 3 3" xfId="1446"/>
    <cellStyle name="40 % - Akzent2 4 3 3 2" xfId="2568"/>
    <cellStyle name="40 % - Akzent2 4 3 3 2 2" xfId="5377"/>
    <cellStyle name="40 % - Akzent2 4 3 3 3" xfId="4257"/>
    <cellStyle name="40 % - Akzent2 4 3 4" xfId="885"/>
    <cellStyle name="40 % - Akzent2 4 3 4 2" xfId="3698"/>
    <cellStyle name="40 % - Akzent2 4 3 5" xfId="2009"/>
    <cellStyle name="40 % - Akzent2 4 3 5 2" xfId="4818"/>
    <cellStyle name="40 % - Akzent2 4 3 6" xfId="3126"/>
    <cellStyle name="40 % - Akzent2 4 4" xfId="331"/>
    <cellStyle name="40 % - Akzent2 4 4 2" xfId="652"/>
    <cellStyle name="40 % - Akzent2 4 4 2 2" xfId="1791"/>
    <cellStyle name="40 % - Akzent2 4 4 2 2 2" xfId="2912"/>
    <cellStyle name="40 % - Akzent2 4 4 2 2 2 2" xfId="5721"/>
    <cellStyle name="40 % - Akzent2 4 4 2 2 3" xfId="4601"/>
    <cellStyle name="40 % - Akzent2 4 4 2 3" xfId="1229"/>
    <cellStyle name="40 % - Akzent2 4 4 2 3 2" xfId="4042"/>
    <cellStyle name="40 % - Akzent2 4 4 2 4" xfId="2353"/>
    <cellStyle name="40 % - Akzent2 4 4 2 4 2" xfId="5162"/>
    <cellStyle name="40 % - Akzent2 4 4 2 5" xfId="3470"/>
    <cellStyle name="40 % - Akzent2 4 4 3" xfId="1515"/>
    <cellStyle name="40 % - Akzent2 4 4 3 2" xfId="2636"/>
    <cellStyle name="40 % - Akzent2 4 4 3 2 2" xfId="5445"/>
    <cellStyle name="40 % - Akzent2 4 4 3 3" xfId="4325"/>
    <cellStyle name="40 % - Akzent2 4 4 4" xfId="953"/>
    <cellStyle name="40 % - Akzent2 4 4 4 2" xfId="3766"/>
    <cellStyle name="40 % - Akzent2 4 4 5" xfId="2077"/>
    <cellStyle name="40 % - Akzent2 4 4 5 2" xfId="4886"/>
    <cellStyle name="40 % - Akzent2 4 4 6" xfId="3194"/>
    <cellStyle name="40 % - Akzent2 4 5" xfId="445"/>
    <cellStyle name="40 % - Akzent2 4 5 2" xfId="1585"/>
    <cellStyle name="40 % - Akzent2 4 5 2 2" xfId="2706"/>
    <cellStyle name="40 % - Akzent2 4 5 2 2 2" xfId="5515"/>
    <cellStyle name="40 % - Akzent2 4 5 2 3" xfId="4395"/>
    <cellStyle name="40 % - Akzent2 4 5 3" xfId="1023"/>
    <cellStyle name="40 % - Akzent2 4 5 3 2" xfId="3836"/>
    <cellStyle name="40 % - Akzent2 4 5 4" xfId="2147"/>
    <cellStyle name="40 % - Akzent2 4 5 4 2" xfId="4956"/>
    <cellStyle name="40 % - Akzent2 4 5 5" xfId="3264"/>
    <cellStyle name="40 % - Akzent2 4 6" xfId="1308"/>
    <cellStyle name="40 % - Akzent2 4 6 2" xfId="2430"/>
    <cellStyle name="40 % - Akzent2 4 6 2 2" xfId="5239"/>
    <cellStyle name="40 % - Akzent2 4 6 3" xfId="4119"/>
    <cellStyle name="40 % - Akzent2 4 7" xfId="747"/>
    <cellStyle name="40 % - Akzent2 4 7 2" xfId="3560"/>
    <cellStyle name="40 % - Akzent2 4 8" xfId="1871"/>
    <cellStyle name="40 % - Akzent2 4 8 2" xfId="4680"/>
    <cellStyle name="40 % - Akzent2 4 9" xfId="2988"/>
    <cellStyle name="40 % - Akzent2 5" xfId="158"/>
    <cellStyle name="40 % - Akzent2 5 2" xfId="479"/>
    <cellStyle name="40 % - Akzent2 5 2 2" xfId="1619"/>
    <cellStyle name="40 % - Akzent2 5 2 2 2" xfId="2740"/>
    <cellStyle name="40 % - Akzent2 5 2 2 2 2" xfId="5549"/>
    <cellStyle name="40 % - Akzent2 5 2 2 3" xfId="4429"/>
    <cellStyle name="40 % - Akzent2 5 2 3" xfId="1057"/>
    <cellStyle name="40 % - Akzent2 5 2 3 2" xfId="3870"/>
    <cellStyle name="40 % - Akzent2 5 2 4" xfId="2181"/>
    <cellStyle name="40 % - Akzent2 5 2 4 2" xfId="4990"/>
    <cellStyle name="40 % - Akzent2 5 2 5" xfId="3298"/>
    <cellStyle name="40 % - Akzent2 5 3" xfId="1342"/>
    <cellStyle name="40 % - Akzent2 5 3 2" xfId="2464"/>
    <cellStyle name="40 % - Akzent2 5 3 2 2" xfId="5273"/>
    <cellStyle name="40 % - Akzent2 5 3 3" xfId="4153"/>
    <cellStyle name="40 % - Akzent2 5 4" xfId="781"/>
    <cellStyle name="40 % - Akzent2 5 4 2" xfId="3594"/>
    <cellStyle name="40 % - Akzent2 5 5" xfId="1905"/>
    <cellStyle name="40 % - Akzent2 5 5 2" xfId="4714"/>
    <cellStyle name="40 % - Akzent2 5 6" xfId="3022"/>
    <cellStyle name="40 % - Akzent2 6" xfId="228"/>
    <cellStyle name="40 % - Akzent2 6 2" xfId="549"/>
    <cellStyle name="40 % - Akzent2 6 2 2" xfId="1689"/>
    <cellStyle name="40 % - Akzent2 6 2 2 2" xfId="2810"/>
    <cellStyle name="40 % - Akzent2 6 2 2 2 2" xfId="5619"/>
    <cellStyle name="40 % - Akzent2 6 2 2 3" xfId="4499"/>
    <cellStyle name="40 % - Akzent2 6 2 3" xfId="1127"/>
    <cellStyle name="40 % - Akzent2 6 2 3 2" xfId="3940"/>
    <cellStyle name="40 % - Akzent2 6 2 4" xfId="2251"/>
    <cellStyle name="40 % - Akzent2 6 2 4 2" xfId="5060"/>
    <cellStyle name="40 % - Akzent2 6 2 5" xfId="3368"/>
    <cellStyle name="40 % - Akzent2 6 3" xfId="1412"/>
    <cellStyle name="40 % - Akzent2 6 3 2" xfId="2534"/>
    <cellStyle name="40 % - Akzent2 6 3 2 2" xfId="5343"/>
    <cellStyle name="40 % - Akzent2 6 3 3" xfId="4223"/>
    <cellStyle name="40 % - Akzent2 6 4" xfId="851"/>
    <cellStyle name="40 % - Akzent2 6 4 2" xfId="3664"/>
    <cellStyle name="40 % - Akzent2 6 5" xfId="1975"/>
    <cellStyle name="40 % - Akzent2 6 5 2" xfId="4784"/>
    <cellStyle name="40 % - Akzent2 6 6" xfId="3092"/>
    <cellStyle name="40 % - Akzent2 7" xfId="297"/>
    <cellStyle name="40 % - Akzent2 7 2" xfId="618"/>
    <cellStyle name="40 % - Akzent2 7 2 2" xfId="1757"/>
    <cellStyle name="40 % - Akzent2 7 2 2 2" xfId="2878"/>
    <cellStyle name="40 % - Akzent2 7 2 2 2 2" xfId="5687"/>
    <cellStyle name="40 % - Akzent2 7 2 2 3" xfId="4567"/>
    <cellStyle name="40 % - Akzent2 7 2 3" xfId="1195"/>
    <cellStyle name="40 % - Akzent2 7 2 3 2" xfId="4008"/>
    <cellStyle name="40 % - Akzent2 7 2 4" xfId="2319"/>
    <cellStyle name="40 % - Akzent2 7 2 4 2" xfId="5128"/>
    <cellStyle name="40 % - Akzent2 7 2 5" xfId="3436"/>
    <cellStyle name="40 % - Akzent2 7 3" xfId="1481"/>
    <cellStyle name="40 % - Akzent2 7 3 2" xfId="2602"/>
    <cellStyle name="40 % - Akzent2 7 3 2 2" xfId="5411"/>
    <cellStyle name="40 % - Akzent2 7 3 3" xfId="4291"/>
    <cellStyle name="40 % - Akzent2 7 4" xfId="919"/>
    <cellStyle name="40 % - Akzent2 7 4 2" xfId="3732"/>
    <cellStyle name="40 % - Akzent2 7 5" xfId="2043"/>
    <cellStyle name="40 % - Akzent2 7 5 2" xfId="4852"/>
    <cellStyle name="40 % - Akzent2 7 6" xfId="3160"/>
    <cellStyle name="40 % - Akzent2 8" xfId="408"/>
    <cellStyle name="40 % - Akzent2 8 2" xfId="1548"/>
    <cellStyle name="40 % - Akzent2 8 2 2" xfId="2669"/>
    <cellStyle name="40 % - Akzent2 8 2 2 2" xfId="5478"/>
    <cellStyle name="40 % - Akzent2 8 2 3" xfId="4358"/>
    <cellStyle name="40 % - Akzent2 8 3" xfId="986"/>
    <cellStyle name="40 % - Akzent2 8 3 2" xfId="3799"/>
    <cellStyle name="40 % - Akzent2 8 4" xfId="2110"/>
    <cellStyle name="40 % - Akzent2 8 4 2" xfId="4919"/>
    <cellStyle name="40 % - Akzent2 8 5" xfId="3227"/>
    <cellStyle name="40 % - Akzent2 9" xfId="698"/>
    <cellStyle name="40 % - Akzent2 9 2" xfId="1269"/>
    <cellStyle name="40 % - Akzent2 9 2 2" xfId="4082"/>
    <cellStyle name="40 % - Akzent2 9 3" xfId="2393"/>
    <cellStyle name="40 % - Akzent2 9 3 2" xfId="5202"/>
    <cellStyle name="40 % - Akzent2 9 4" xfId="3511"/>
    <cellStyle name="40 % - Akzent3" xfId="27" builtinId="39" customBuiltin="1"/>
    <cellStyle name="40 % - Akzent3 10" xfId="712"/>
    <cellStyle name="40 % - Akzent3 10 2" xfId="3525"/>
    <cellStyle name="40 % - Akzent3 11" xfId="1836"/>
    <cellStyle name="40 % - Akzent3 11 2" xfId="4645"/>
    <cellStyle name="40 % - Akzent3 12" xfId="2953"/>
    <cellStyle name="40 % - Akzent3 2" xfId="50"/>
    <cellStyle name="40 % - Akzent3 3" xfId="105"/>
    <cellStyle name="40 % - Akzent3 3 10" xfId="2971"/>
    <cellStyle name="40 % - Akzent3 3 2" xfId="140"/>
    <cellStyle name="40 % - Akzent3 3 2 2" xfId="209"/>
    <cellStyle name="40 % - Akzent3 3 2 2 2" xfId="530"/>
    <cellStyle name="40 % - Akzent3 3 2 2 2 2" xfId="1670"/>
    <cellStyle name="40 % - Akzent3 3 2 2 2 2 2" xfId="2791"/>
    <cellStyle name="40 % - Akzent3 3 2 2 2 2 2 2" xfId="5600"/>
    <cellStyle name="40 % - Akzent3 3 2 2 2 2 3" xfId="4480"/>
    <cellStyle name="40 % - Akzent3 3 2 2 2 3" xfId="1108"/>
    <cellStyle name="40 % - Akzent3 3 2 2 2 3 2" xfId="3921"/>
    <cellStyle name="40 % - Akzent3 3 2 2 2 4" xfId="2232"/>
    <cellStyle name="40 % - Akzent3 3 2 2 2 4 2" xfId="5041"/>
    <cellStyle name="40 % - Akzent3 3 2 2 2 5" xfId="3349"/>
    <cellStyle name="40 % - Akzent3 3 2 2 3" xfId="1393"/>
    <cellStyle name="40 % - Akzent3 3 2 2 3 2" xfId="2515"/>
    <cellStyle name="40 % - Akzent3 3 2 2 3 2 2" xfId="5324"/>
    <cellStyle name="40 % - Akzent3 3 2 2 3 3" xfId="4204"/>
    <cellStyle name="40 % - Akzent3 3 2 2 4" xfId="832"/>
    <cellStyle name="40 % - Akzent3 3 2 2 4 2" xfId="3645"/>
    <cellStyle name="40 % - Akzent3 3 2 2 5" xfId="1956"/>
    <cellStyle name="40 % - Akzent3 3 2 2 5 2" xfId="4765"/>
    <cellStyle name="40 % - Akzent3 3 2 2 6" xfId="3073"/>
    <cellStyle name="40 % - Akzent3 3 2 3" xfId="280"/>
    <cellStyle name="40 % - Akzent3 3 2 3 2" xfId="601"/>
    <cellStyle name="40 % - Akzent3 3 2 3 2 2" xfId="1740"/>
    <cellStyle name="40 % - Akzent3 3 2 3 2 2 2" xfId="2861"/>
    <cellStyle name="40 % - Akzent3 3 2 3 2 2 2 2" xfId="5670"/>
    <cellStyle name="40 % - Akzent3 3 2 3 2 2 3" xfId="4550"/>
    <cellStyle name="40 % - Akzent3 3 2 3 2 3" xfId="1178"/>
    <cellStyle name="40 % - Akzent3 3 2 3 2 3 2" xfId="3991"/>
    <cellStyle name="40 % - Akzent3 3 2 3 2 4" xfId="2302"/>
    <cellStyle name="40 % - Akzent3 3 2 3 2 4 2" xfId="5111"/>
    <cellStyle name="40 % - Akzent3 3 2 3 2 5" xfId="3419"/>
    <cellStyle name="40 % - Akzent3 3 2 3 3" xfId="1463"/>
    <cellStyle name="40 % - Akzent3 3 2 3 3 2" xfId="2585"/>
    <cellStyle name="40 % - Akzent3 3 2 3 3 2 2" xfId="5394"/>
    <cellStyle name="40 % - Akzent3 3 2 3 3 3" xfId="4274"/>
    <cellStyle name="40 % - Akzent3 3 2 3 4" xfId="902"/>
    <cellStyle name="40 % - Akzent3 3 2 3 4 2" xfId="3715"/>
    <cellStyle name="40 % - Akzent3 3 2 3 5" xfId="2026"/>
    <cellStyle name="40 % - Akzent3 3 2 3 5 2" xfId="4835"/>
    <cellStyle name="40 % - Akzent3 3 2 3 6" xfId="3143"/>
    <cellStyle name="40 % - Akzent3 3 2 4" xfId="348"/>
    <cellStyle name="40 % - Akzent3 3 2 4 2" xfId="669"/>
    <cellStyle name="40 % - Akzent3 3 2 4 2 2" xfId="1808"/>
    <cellStyle name="40 % - Akzent3 3 2 4 2 2 2" xfId="2929"/>
    <cellStyle name="40 % - Akzent3 3 2 4 2 2 2 2" xfId="5738"/>
    <cellStyle name="40 % - Akzent3 3 2 4 2 2 3" xfId="4618"/>
    <cellStyle name="40 % - Akzent3 3 2 4 2 3" xfId="1246"/>
    <cellStyle name="40 % - Akzent3 3 2 4 2 3 2" xfId="4059"/>
    <cellStyle name="40 % - Akzent3 3 2 4 2 4" xfId="2370"/>
    <cellStyle name="40 % - Akzent3 3 2 4 2 4 2" xfId="5179"/>
    <cellStyle name="40 % - Akzent3 3 2 4 2 5" xfId="3487"/>
    <cellStyle name="40 % - Akzent3 3 2 4 3" xfId="1532"/>
    <cellStyle name="40 % - Akzent3 3 2 4 3 2" xfId="2653"/>
    <cellStyle name="40 % - Akzent3 3 2 4 3 2 2" xfId="5462"/>
    <cellStyle name="40 % - Akzent3 3 2 4 3 3" xfId="4342"/>
    <cellStyle name="40 % - Akzent3 3 2 4 4" xfId="970"/>
    <cellStyle name="40 % - Akzent3 3 2 4 4 2" xfId="3783"/>
    <cellStyle name="40 % - Akzent3 3 2 4 5" xfId="2094"/>
    <cellStyle name="40 % - Akzent3 3 2 4 5 2" xfId="4903"/>
    <cellStyle name="40 % - Akzent3 3 2 4 6" xfId="3211"/>
    <cellStyle name="40 % - Akzent3 3 2 5" xfId="462"/>
    <cellStyle name="40 % - Akzent3 3 2 5 2" xfId="1602"/>
    <cellStyle name="40 % - Akzent3 3 2 5 2 2" xfId="2723"/>
    <cellStyle name="40 % - Akzent3 3 2 5 2 2 2" xfId="5532"/>
    <cellStyle name="40 % - Akzent3 3 2 5 2 3" xfId="4412"/>
    <cellStyle name="40 % - Akzent3 3 2 5 3" xfId="1040"/>
    <cellStyle name="40 % - Akzent3 3 2 5 3 2" xfId="3853"/>
    <cellStyle name="40 % - Akzent3 3 2 5 4" xfId="2164"/>
    <cellStyle name="40 % - Akzent3 3 2 5 4 2" xfId="4973"/>
    <cellStyle name="40 % - Akzent3 3 2 5 5" xfId="3281"/>
    <cellStyle name="40 % - Akzent3 3 2 6" xfId="1325"/>
    <cellStyle name="40 % - Akzent3 3 2 6 2" xfId="2447"/>
    <cellStyle name="40 % - Akzent3 3 2 6 2 2" xfId="5256"/>
    <cellStyle name="40 % - Akzent3 3 2 6 3" xfId="4136"/>
    <cellStyle name="40 % - Akzent3 3 2 7" xfId="764"/>
    <cellStyle name="40 % - Akzent3 3 2 7 2" xfId="3577"/>
    <cellStyle name="40 % - Akzent3 3 2 8" xfId="1888"/>
    <cellStyle name="40 % - Akzent3 3 2 8 2" xfId="4697"/>
    <cellStyle name="40 % - Akzent3 3 2 9" xfId="3005"/>
    <cellStyle name="40 % - Akzent3 3 3" xfId="175"/>
    <cellStyle name="40 % - Akzent3 3 3 2" xfId="496"/>
    <cellStyle name="40 % - Akzent3 3 3 2 2" xfId="1636"/>
    <cellStyle name="40 % - Akzent3 3 3 2 2 2" xfId="2757"/>
    <cellStyle name="40 % - Akzent3 3 3 2 2 2 2" xfId="5566"/>
    <cellStyle name="40 % - Akzent3 3 3 2 2 3" xfId="4446"/>
    <cellStyle name="40 % - Akzent3 3 3 2 3" xfId="1074"/>
    <cellStyle name="40 % - Akzent3 3 3 2 3 2" xfId="3887"/>
    <cellStyle name="40 % - Akzent3 3 3 2 4" xfId="2198"/>
    <cellStyle name="40 % - Akzent3 3 3 2 4 2" xfId="5007"/>
    <cellStyle name="40 % - Akzent3 3 3 2 5" xfId="3315"/>
    <cellStyle name="40 % - Akzent3 3 3 3" xfId="1359"/>
    <cellStyle name="40 % - Akzent3 3 3 3 2" xfId="2481"/>
    <cellStyle name="40 % - Akzent3 3 3 3 2 2" xfId="5290"/>
    <cellStyle name="40 % - Akzent3 3 3 3 3" xfId="4170"/>
    <cellStyle name="40 % - Akzent3 3 3 4" xfId="798"/>
    <cellStyle name="40 % - Akzent3 3 3 4 2" xfId="3611"/>
    <cellStyle name="40 % - Akzent3 3 3 5" xfId="1922"/>
    <cellStyle name="40 % - Akzent3 3 3 5 2" xfId="4731"/>
    <cellStyle name="40 % - Akzent3 3 3 6" xfId="3039"/>
    <cellStyle name="40 % - Akzent3 3 4" xfId="245"/>
    <cellStyle name="40 % - Akzent3 3 4 2" xfId="566"/>
    <cellStyle name="40 % - Akzent3 3 4 2 2" xfId="1706"/>
    <cellStyle name="40 % - Akzent3 3 4 2 2 2" xfId="2827"/>
    <cellStyle name="40 % - Akzent3 3 4 2 2 2 2" xfId="5636"/>
    <cellStyle name="40 % - Akzent3 3 4 2 2 3" xfId="4516"/>
    <cellStyle name="40 % - Akzent3 3 4 2 3" xfId="1144"/>
    <cellStyle name="40 % - Akzent3 3 4 2 3 2" xfId="3957"/>
    <cellStyle name="40 % - Akzent3 3 4 2 4" xfId="2268"/>
    <cellStyle name="40 % - Akzent3 3 4 2 4 2" xfId="5077"/>
    <cellStyle name="40 % - Akzent3 3 4 2 5" xfId="3385"/>
    <cellStyle name="40 % - Akzent3 3 4 3" xfId="1429"/>
    <cellStyle name="40 % - Akzent3 3 4 3 2" xfId="2551"/>
    <cellStyle name="40 % - Akzent3 3 4 3 2 2" xfId="5360"/>
    <cellStyle name="40 % - Akzent3 3 4 3 3" xfId="4240"/>
    <cellStyle name="40 % - Akzent3 3 4 4" xfId="868"/>
    <cellStyle name="40 % - Akzent3 3 4 4 2" xfId="3681"/>
    <cellStyle name="40 % - Akzent3 3 4 5" xfId="1992"/>
    <cellStyle name="40 % - Akzent3 3 4 5 2" xfId="4801"/>
    <cellStyle name="40 % - Akzent3 3 4 6" xfId="3109"/>
    <cellStyle name="40 % - Akzent3 3 5" xfId="314"/>
    <cellStyle name="40 % - Akzent3 3 5 2" xfId="635"/>
    <cellStyle name="40 % - Akzent3 3 5 2 2" xfId="1774"/>
    <cellStyle name="40 % - Akzent3 3 5 2 2 2" xfId="2895"/>
    <cellStyle name="40 % - Akzent3 3 5 2 2 2 2" xfId="5704"/>
    <cellStyle name="40 % - Akzent3 3 5 2 2 3" xfId="4584"/>
    <cellStyle name="40 % - Akzent3 3 5 2 3" xfId="1212"/>
    <cellStyle name="40 % - Akzent3 3 5 2 3 2" xfId="4025"/>
    <cellStyle name="40 % - Akzent3 3 5 2 4" xfId="2336"/>
    <cellStyle name="40 % - Akzent3 3 5 2 4 2" xfId="5145"/>
    <cellStyle name="40 % - Akzent3 3 5 2 5" xfId="3453"/>
    <cellStyle name="40 % - Akzent3 3 5 3" xfId="1498"/>
    <cellStyle name="40 % - Akzent3 3 5 3 2" xfId="2619"/>
    <cellStyle name="40 % - Akzent3 3 5 3 2 2" xfId="5428"/>
    <cellStyle name="40 % - Akzent3 3 5 3 3" xfId="4308"/>
    <cellStyle name="40 % - Akzent3 3 5 4" xfId="936"/>
    <cellStyle name="40 % - Akzent3 3 5 4 2" xfId="3749"/>
    <cellStyle name="40 % - Akzent3 3 5 5" xfId="2060"/>
    <cellStyle name="40 % - Akzent3 3 5 5 2" xfId="4869"/>
    <cellStyle name="40 % - Akzent3 3 5 6" xfId="3177"/>
    <cellStyle name="40 % - Akzent3 3 6" xfId="428"/>
    <cellStyle name="40 % - Akzent3 3 6 2" xfId="1568"/>
    <cellStyle name="40 % - Akzent3 3 6 2 2" xfId="2689"/>
    <cellStyle name="40 % - Akzent3 3 6 2 2 2" xfId="5498"/>
    <cellStyle name="40 % - Akzent3 3 6 2 3" xfId="4378"/>
    <cellStyle name="40 % - Akzent3 3 6 3" xfId="1006"/>
    <cellStyle name="40 % - Akzent3 3 6 3 2" xfId="3819"/>
    <cellStyle name="40 % - Akzent3 3 6 4" xfId="2130"/>
    <cellStyle name="40 % - Akzent3 3 6 4 2" xfId="4939"/>
    <cellStyle name="40 % - Akzent3 3 6 5" xfId="3247"/>
    <cellStyle name="40 % - Akzent3 3 7" xfId="1291"/>
    <cellStyle name="40 % - Akzent3 3 7 2" xfId="2413"/>
    <cellStyle name="40 % - Akzent3 3 7 2 2" xfId="5222"/>
    <cellStyle name="40 % - Akzent3 3 7 3" xfId="4102"/>
    <cellStyle name="40 % - Akzent3 3 8" xfId="730"/>
    <cellStyle name="40 % - Akzent3 3 8 2" xfId="3543"/>
    <cellStyle name="40 % - Akzent3 3 9" xfId="1854"/>
    <cellStyle name="40 % - Akzent3 3 9 2" xfId="4663"/>
    <cellStyle name="40 % - Akzent3 4" xfId="125"/>
    <cellStyle name="40 % - Akzent3 4 2" xfId="194"/>
    <cellStyle name="40 % - Akzent3 4 2 2" xfId="515"/>
    <cellStyle name="40 % - Akzent3 4 2 2 2" xfId="1655"/>
    <cellStyle name="40 % - Akzent3 4 2 2 2 2" xfId="2776"/>
    <cellStyle name="40 % - Akzent3 4 2 2 2 2 2" xfId="5585"/>
    <cellStyle name="40 % - Akzent3 4 2 2 2 3" xfId="4465"/>
    <cellStyle name="40 % - Akzent3 4 2 2 3" xfId="1093"/>
    <cellStyle name="40 % - Akzent3 4 2 2 3 2" xfId="3906"/>
    <cellStyle name="40 % - Akzent3 4 2 2 4" xfId="2217"/>
    <cellStyle name="40 % - Akzent3 4 2 2 4 2" xfId="5026"/>
    <cellStyle name="40 % - Akzent3 4 2 2 5" xfId="3334"/>
    <cellStyle name="40 % - Akzent3 4 2 3" xfId="1378"/>
    <cellStyle name="40 % - Akzent3 4 2 3 2" xfId="2500"/>
    <cellStyle name="40 % - Akzent3 4 2 3 2 2" xfId="5309"/>
    <cellStyle name="40 % - Akzent3 4 2 3 3" xfId="4189"/>
    <cellStyle name="40 % - Akzent3 4 2 4" xfId="817"/>
    <cellStyle name="40 % - Akzent3 4 2 4 2" xfId="3630"/>
    <cellStyle name="40 % - Akzent3 4 2 5" xfId="1941"/>
    <cellStyle name="40 % - Akzent3 4 2 5 2" xfId="4750"/>
    <cellStyle name="40 % - Akzent3 4 2 6" xfId="3058"/>
    <cellStyle name="40 % - Akzent3 4 3" xfId="265"/>
    <cellStyle name="40 % - Akzent3 4 3 2" xfId="586"/>
    <cellStyle name="40 % - Akzent3 4 3 2 2" xfId="1725"/>
    <cellStyle name="40 % - Akzent3 4 3 2 2 2" xfId="2846"/>
    <cellStyle name="40 % - Akzent3 4 3 2 2 2 2" xfId="5655"/>
    <cellStyle name="40 % - Akzent3 4 3 2 2 3" xfId="4535"/>
    <cellStyle name="40 % - Akzent3 4 3 2 3" xfId="1163"/>
    <cellStyle name="40 % - Akzent3 4 3 2 3 2" xfId="3976"/>
    <cellStyle name="40 % - Akzent3 4 3 2 4" xfId="2287"/>
    <cellStyle name="40 % - Akzent3 4 3 2 4 2" xfId="5096"/>
    <cellStyle name="40 % - Akzent3 4 3 2 5" xfId="3404"/>
    <cellStyle name="40 % - Akzent3 4 3 3" xfId="1448"/>
    <cellStyle name="40 % - Akzent3 4 3 3 2" xfId="2570"/>
    <cellStyle name="40 % - Akzent3 4 3 3 2 2" xfId="5379"/>
    <cellStyle name="40 % - Akzent3 4 3 3 3" xfId="4259"/>
    <cellStyle name="40 % - Akzent3 4 3 4" xfId="887"/>
    <cellStyle name="40 % - Akzent3 4 3 4 2" xfId="3700"/>
    <cellStyle name="40 % - Akzent3 4 3 5" xfId="2011"/>
    <cellStyle name="40 % - Akzent3 4 3 5 2" xfId="4820"/>
    <cellStyle name="40 % - Akzent3 4 3 6" xfId="3128"/>
    <cellStyle name="40 % - Akzent3 4 4" xfId="333"/>
    <cellStyle name="40 % - Akzent3 4 4 2" xfId="654"/>
    <cellStyle name="40 % - Akzent3 4 4 2 2" xfId="1793"/>
    <cellStyle name="40 % - Akzent3 4 4 2 2 2" xfId="2914"/>
    <cellStyle name="40 % - Akzent3 4 4 2 2 2 2" xfId="5723"/>
    <cellStyle name="40 % - Akzent3 4 4 2 2 3" xfId="4603"/>
    <cellStyle name="40 % - Akzent3 4 4 2 3" xfId="1231"/>
    <cellStyle name="40 % - Akzent3 4 4 2 3 2" xfId="4044"/>
    <cellStyle name="40 % - Akzent3 4 4 2 4" xfId="2355"/>
    <cellStyle name="40 % - Akzent3 4 4 2 4 2" xfId="5164"/>
    <cellStyle name="40 % - Akzent3 4 4 2 5" xfId="3472"/>
    <cellStyle name="40 % - Akzent3 4 4 3" xfId="1517"/>
    <cellStyle name="40 % - Akzent3 4 4 3 2" xfId="2638"/>
    <cellStyle name="40 % - Akzent3 4 4 3 2 2" xfId="5447"/>
    <cellStyle name="40 % - Akzent3 4 4 3 3" xfId="4327"/>
    <cellStyle name="40 % - Akzent3 4 4 4" xfId="955"/>
    <cellStyle name="40 % - Akzent3 4 4 4 2" xfId="3768"/>
    <cellStyle name="40 % - Akzent3 4 4 5" xfId="2079"/>
    <cellStyle name="40 % - Akzent3 4 4 5 2" xfId="4888"/>
    <cellStyle name="40 % - Akzent3 4 4 6" xfId="3196"/>
    <cellStyle name="40 % - Akzent3 4 5" xfId="447"/>
    <cellStyle name="40 % - Akzent3 4 5 2" xfId="1587"/>
    <cellStyle name="40 % - Akzent3 4 5 2 2" xfId="2708"/>
    <cellStyle name="40 % - Akzent3 4 5 2 2 2" xfId="5517"/>
    <cellStyle name="40 % - Akzent3 4 5 2 3" xfId="4397"/>
    <cellStyle name="40 % - Akzent3 4 5 3" xfId="1025"/>
    <cellStyle name="40 % - Akzent3 4 5 3 2" xfId="3838"/>
    <cellStyle name="40 % - Akzent3 4 5 4" xfId="2149"/>
    <cellStyle name="40 % - Akzent3 4 5 4 2" xfId="4958"/>
    <cellStyle name="40 % - Akzent3 4 5 5" xfId="3266"/>
    <cellStyle name="40 % - Akzent3 4 6" xfId="1310"/>
    <cellStyle name="40 % - Akzent3 4 6 2" xfId="2432"/>
    <cellStyle name="40 % - Akzent3 4 6 2 2" xfId="5241"/>
    <cellStyle name="40 % - Akzent3 4 6 3" xfId="4121"/>
    <cellStyle name="40 % - Akzent3 4 7" xfId="749"/>
    <cellStyle name="40 % - Akzent3 4 7 2" xfId="3562"/>
    <cellStyle name="40 % - Akzent3 4 8" xfId="1873"/>
    <cellStyle name="40 % - Akzent3 4 8 2" xfId="4682"/>
    <cellStyle name="40 % - Akzent3 4 9" xfId="2990"/>
    <cellStyle name="40 % - Akzent3 5" xfId="160"/>
    <cellStyle name="40 % - Akzent3 5 2" xfId="481"/>
    <cellStyle name="40 % - Akzent3 5 2 2" xfId="1621"/>
    <cellStyle name="40 % - Akzent3 5 2 2 2" xfId="2742"/>
    <cellStyle name="40 % - Akzent3 5 2 2 2 2" xfId="5551"/>
    <cellStyle name="40 % - Akzent3 5 2 2 3" xfId="4431"/>
    <cellStyle name="40 % - Akzent3 5 2 3" xfId="1059"/>
    <cellStyle name="40 % - Akzent3 5 2 3 2" xfId="3872"/>
    <cellStyle name="40 % - Akzent3 5 2 4" xfId="2183"/>
    <cellStyle name="40 % - Akzent3 5 2 4 2" xfId="4992"/>
    <cellStyle name="40 % - Akzent3 5 2 5" xfId="3300"/>
    <cellStyle name="40 % - Akzent3 5 3" xfId="1344"/>
    <cellStyle name="40 % - Akzent3 5 3 2" xfId="2466"/>
    <cellStyle name="40 % - Akzent3 5 3 2 2" xfId="5275"/>
    <cellStyle name="40 % - Akzent3 5 3 3" xfId="4155"/>
    <cellStyle name="40 % - Akzent3 5 4" xfId="783"/>
    <cellStyle name="40 % - Akzent3 5 4 2" xfId="3596"/>
    <cellStyle name="40 % - Akzent3 5 5" xfId="1907"/>
    <cellStyle name="40 % - Akzent3 5 5 2" xfId="4716"/>
    <cellStyle name="40 % - Akzent3 5 6" xfId="3024"/>
    <cellStyle name="40 % - Akzent3 6" xfId="230"/>
    <cellStyle name="40 % - Akzent3 6 2" xfId="551"/>
    <cellStyle name="40 % - Akzent3 6 2 2" xfId="1691"/>
    <cellStyle name="40 % - Akzent3 6 2 2 2" xfId="2812"/>
    <cellStyle name="40 % - Akzent3 6 2 2 2 2" xfId="5621"/>
    <cellStyle name="40 % - Akzent3 6 2 2 3" xfId="4501"/>
    <cellStyle name="40 % - Akzent3 6 2 3" xfId="1129"/>
    <cellStyle name="40 % - Akzent3 6 2 3 2" xfId="3942"/>
    <cellStyle name="40 % - Akzent3 6 2 4" xfId="2253"/>
    <cellStyle name="40 % - Akzent3 6 2 4 2" xfId="5062"/>
    <cellStyle name="40 % - Akzent3 6 2 5" xfId="3370"/>
    <cellStyle name="40 % - Akzent3 6 3" xfId="1414"/>
    <cellStyle name="40 % - Akzent3 6 3 2" xfId="2536"/>
    <cellStyle name="40 % - Akzent3 6 3 2 2" xfId="5345"/>
    <cellStyle name="40 % - Akzent3 6 3 3" xfId="4225"/>
    <cellStyle name="40 % - Akzent3 6 4" xfId="853"/>
    <cellStyle name="40 % - Akzent3 6 4 2" xfId="3666"/>
    <cellStyle name="40 % - Akzent3 6 5" xfId="1977"/>
    <cellStyle name="40 % - Akzent3 6 5 2" xfId="4786"/>
    <cellStyle name="40 % - Akzent3 6 6" xfId="3094"/>
    <cellStyle name="40 % - Akzent3 7" xfId="299"/>
    <cellStyle name="40 % - Akzent3 7 2" xfId="620"/>
    <cellStyle name="40 % - Akzent3 7 2 2" xfId="1759"/>
    <cellStyle name="40 % - Akzent3 7 2 2 2" xfId="2880"/>
    <cellStyle name="40 % - Akzent3 7 2 2 2 2" xfId="5689"/>
    <cellStyle name="40 % - Akzent3 7 2 2 3" xfId="4569"/>
    <cellStyle name="40 % - Akzent3 7 2 3" xfId="1197"/>
    <cellStyle name="40 % - Akzent3 7 2 3 2" xfId="4010"/>
    <cellStyle name="40 % - Akzent3 7 2 4" xfId="2321"/>
    <cellStyle name="40 % - Akzent3 7 2 4 2" xfId="5130"/>
    <cellStyle name="40 % - Akzent3 7 2 5" xfId="3438"/>
    <cellStyle name="40 % - Akzent3 7 3" xfId="1483"/>
    <cellStyle name="40 % - Akzent3 7 3 2" xfId="2604"/>
    <cellStyle name="40 % - Akzent3 7 3 2 2" xfId="5413"/>
    <cellStyle name="40 % - Akzent3 7 3 3" xfId="4293"/>
    <cellStyle name="40 % - Akzent3 7 4" xfId="921"/>
    <cellStyle name="40 % - Akzent3 7 4 2" xfId="3734"/>
    <cellStyle name="40 % - Akzent3 7 5" xfId="2045"/>
    <cellStyle name="40 % - Akzent3 7 5 2" xfId="4854"/>
    <cellStyle name="40 % - Akzent3 7 6" xfId="3162"/>
    <cellStyle name="40 % - Akzent3 8" xfId="410"/>
    <cellStyle name="40 % - Akzent3 8 2" xfId="1550"/>
    <cellStyle name="40 % - Akzent3 8 2 2" xfId="2671"/>
    <cellStyle name="40 % - Akzent3 8 2 2 2" xfId="5480"/>
    <cellStyle name="40 % - Akzent3 8 2 3" xfId="4360"/>
    <cellStyle name="40 % - Akzent3 8 3" xfId="988"/>
    <cellStyle name="40 % - Akzent3 8 3 2" xfId="3801"/>
    <cellStyle name="40 % - Akzent3 8 4" xfId="2112"/>
    <cellStyle name="40 % - Akzent3 8 4 2" xfId="4921"/>
    <cellStyle name="40 % - Akzent3 8 5" xfId="3229"/>
    <cellStyle name="40 % - Akzent3 9" xfId="700"/>
    <cellStyle name="40 % - Akzent3 9 2" xfId="1271"/>
    <cellStyle name="40 % - Akzent3 9 2 2" xfId="4084"/>
    <cellStyle name="40 % - Akzent3 9 3" xfId="2395"/>
    <cellStyle name="40 % - Akzent3 9 3 2" xfId="5204"/>
    <cellStyle name="40 % - Akzent3 9 4" xfId="3513"/>
    <cellStyle name="40 % - Akzent4" xfId="31" builtinId="43" customBuiltin="1"/>
    <cellStyle name="40 % - Akzent4 10" xfId="714"/>
    <cellStyle name="40 % - Akzent4 10 2" xfId="3527"/>
    <cellStyle name="40 % - Akzent4 11" xfId="1838"/>
    <cellStyle name="40 % - Akzent4 11 2" xfId="4647"/>
    <cellStyle name="40 % - Akzent4 12" xfId="2955"/>
    <cellStyle name="40 % - Akzent4 2" xfId="51"/>
    <cellStyle name="40 % - Akzent4 3" xfId="107"/>
    <cellStyle name="40 % - Akzent4 3 10" xfId="2973"/>
    <cellStyle name="40 % - Akzent4 3 2" xfId="142"/>
    <cellStyle name="40 % - Akzent4 3 2 2" xfId="211"/>
    <cellStyle name="40 % - Akzent4 3 2 2 2" xfId="532"/>
    <cellStyle name="40 % - Akzent4 3 2 2 2 2" xfId="1672"/>
    <cellStyle name="40 % - Akzent4 3 2 2 2 2 2" xfId="2793"/>
    <cellStyle name="40 % - Akzent4 3 2 2 2 2 2 2" xfId="5602"/>
    <cellStyle name="40 % - Akzent4 3 2 2 2 2 3" xfId="4482"/>
    <cellStyle name="40 % - Akzent4 3 2 2 2 3" xfId="1110"/>
    <cellStyle name="40 % - Akzent4 3 2 2 2 3 2" xfId="3923"/>
    <cellStyle name="40 % - Akzent4 3 2 2 2 4" xfId="2234"/>
    <cellStyle name="40 % - Akzent4 3 2 2 2 4 2" xfId="5043"/>
    <cellStyle name="40 % - Akzent4 3 2 2 2 5" xfId="3351"/>
    <cellStyle name="40 % - Akzent4 3 2 2 3" xfId="1395"/>
    <cellStyle name="40 % - Akzent4 3 2 2 3 2" xfId="2517"/>
    <cellStyle name="40 % - Akzent4 3 2 2 3 2 2" xfId="5326"/>
    <cellStyle name="40 % - Akzent4 3 2 2 3 3" xfId="4206"/>
    <cellStyle name="40 % - Akzent4 3 2 2 4" xfId="834"/>
    <cellStyle name="40 % - Akzent4 3 2 2 4 2" xfId="3647"/>
    <cellStyle name="40 % - Akzent4 3 2 2 5" xfId="1958"/>
    <cellStyle name="40 % - Akzent4 3 2 2 5 2" xfId="4767"/>
    <cellStyle name="40 % - Akzent4 3 2 2 6" xfId="3075"/>
    <cellStyle name="40 % - Akzent4 3 2 3" xfId="282"/>
    <cellStyle name="40 % - Akzent4 3 2 3 2" xfId="603"/>
    <cellStyle name="40 % - Akzent4 3 2 3 2 2" xfId="1742"/>
    <cellStyle name="40 % - Akzent4 3 2 3 2 2 2" xfId="2863"/>
    <cellStyle name="40 % - Akzent4 3 2 3 2 2 2 2" xfId="5672"/>
    <cellStyle name="40 % - Akzent4 3 2 3 2 2 3" xfId="4552"/>
    <cellStyle name="40 % - Akzent4 3 2 3 2 3" xfId="1180"/>
    <cellStyle name="40 % - Akzent4 3 2 3 2 3 2" xfId="3993"/>
    <cellStyle name="40 % - Akzent4 3 2 3 2 4" xfId="2304"/>
    <cellStyle name="40 % - Akzent4 3 2 3 2 4 2" xfId="5113"/>
    <cellStyle name="40 % - Akzent4 3 2 3 2 5" xfId="3421"/>
    <cellStyle name="40 % - Akzent4 3 2 3 3" xfId="1465"/>
    <cellStyle name="40 % - Akzent4 3 2 3 3 2" xfId="2587"/>
    <cellStyle name="40 % - Akzent4 3 2 3 3 2 2" xfId="5396"/>
    <cellStyle name="40 % - Akzent4 3 2 3 3 3" xfId="4276"/>
    <cellStyle name="40 % - Akzent4 3 2 3 4" xfId="904"/>
    <cellStyle name="40 % - Akzent4 3 2 3 4 2" xfId="3717"/>
    <cellStyle name="40 % - Akzent4 3 2 3 5" xfId="2028"/>
    <cellStyle name="40 % - Akzent4 3 2 3 5 2" xfId="4837"/>
    <cellStyle name="40 % - Akzent4 3 2 3 6" xfId="3145"/>
    <cellStyle name="40 % - Akzent4 3 2 4" xfId="350"/>
    <cellStyle name="40 % - Akzent4 3 2 4 2" xfId="671"/>
    <cellStyle name="40 % - Akzent4 3 2 4 2 2" xfId="1810"/>
    <cellStyle name="40 % - Akzent4 3 2 4 2 2 2" xfId="2931"/>
    <cellStyle name="40 % - Akzent4 3 2 4 2 2 2 2" xfId="5740"/>
    <cellStyle name="40 % - Akzent4 3 2 4 2 2 3" xfId="4620"/>
    <cellStyle name="40 % - Akzent4 3 2 4 2 3" xfId="1248"/>
    <cellStyle name="40 % - Akzent4 3 2 4 2 3 2" xfId="4061"/>
    <cellStyle name="40 % - Akzent4 3 2 4 2 4" xfId="2372"/>
    <cellStyle name="40 % - Akzent4 3 2 4 2 4 2" xfId="5181"/>
    <cellStyle name="40 % - Akzent4 3 2 4 2 5" xfId="3489"/>
    <cellStyle name="40 % - Akzent4 3 2 4 3" xfId="1534"/>
    <cellStyle name="40 % - Akzent4 3 2 4 3 2" xfId="2655"/>
    <cellStyle name="40 % - Akzent4 3 2 4 3 2 2" xfId="5464"/>
    <cellStyle name="40 % - Akzent4 3 2 4 3 3" xfId="4344"/>
    <cellStyle name="40 % - Akzent4 3 2 4 4" xfId="972"/>
    <cellStyle name="40 % - Akzent4 3 2 4 4 2" xfId="3785"/>
    <cellStyle name="40 % - Akzent4 3 2 4 5" xfId="2096"/>
    <cellStyle name="40 % - Akzent4 3 2 4 5 2" xfId="4905"/>
    <cellStyle name="40 % - Akzent4 3 2 4 6" xfId="3213"/>
    <cellStyle name="40 % - Akzent4 3 2 5" xfId="464"/>
    <cellStyle name="40 % - Akzent4 3 2 5 2" xfId="1604"/>
    <cellStyle name="40 % - Akzent4 3 2 5 2 2" xfId="2725"/>
    <cellStyle name="40 % - Akzent4 3 2 5 2 2 2" xfId="5534"/>
    <cellStyle name="40 % - Akzent4 3 2 5 2 3" xfId="4414"/>
    <cellStyle name="40 % - Akzent4 3 2 5 3" xfId="1042"/>
    <cellStyle name="40 % - Akzent4 3 2 5 3 2" xfId="3855"/>
    <cellStyle name="40 % - Akzent4 3 2 5 4" xfId="2166"/>
    <cellStyle name="40 % - Akzent4 3 2 5 4 2" xfId="4975"/>
    <cellStyle name="40 % - Akzent4 3 2 5 5" xfId="3283"/>
    <cellStyle name="40 % - Akzent4 3 2 6" xfId="1327"/>
    <cellStyle name="40 % - Akzent4 3 2 6 2" xfId="2449"/>
    <cellStyle name="40 % - Akzent4 3 2 6 2 2" xfId="5258"/>
    <cellStyle name="40 % - Akzent4 3 2 6 3" xfId="4138"/>
    <cellStyle name="40 % - Akzent4 3 2 7" xfId="766"/>
    <cellStyle name="40 % - Akzent4 3 2 7 2" xfId="3579"/>
    <cellStyle name="40 % - Akzent4 3 2 8" xfId="1890"/>
    <cellStyle name="40 % - Akzent4 3 2 8 2" xfId="4699"/>
    <cellStyle name="40 % - Akzent4 3 2 9" xfId="3007"/>
    <cellStyle name="40 % - Akzent4 3 3" xfId="177"/>
    <cellStyle name="40 % - Akzent4 3 3 2" xfId="498"/>
    <cellStyle name="40 % - Akzent4 3 3 2 2" xfId="1638"/>
    <cellStyle name="40 % - Akzent4 3 3 2 2 2" xfId="2759"/>
    <cellStyle name="40 % - Akzent4 3 3 2 2 2 2" xfId="5568"/>
    <cellStyle name="40 % - Akzent4 3 3 2 2 3" xfId="4448"/>
    <cellStyle name="40 % - Akzent4 3 3 2 3" xfId="1076"/>
    <cellStyle name="40 % - Akzent4 3 3 2 3 2" xfId="3889"/>
    <cellStyle name="40 % - Akzent4 3 3 2 4" xfId="2200"/>
    <cellStyle name="40 % - Akzent4 3 3 2 4 2" xfId="5009"/>
    <cellStyle name="40 % - Akzent4 3 3 2 5" xfId="3317"/>
    <cellStyle name="40 % - Akzent4 3 3 3" xfId="1361"/>
    <cellStyle name="40 % - Akzent4 3 3 3 2" xfId="2483"/>
    <cellStyle name="40 % - Akzent4 3 3 3 2 2" xfId="5292"/>
    <cellStyle name="40 % - Akzent4 3 3 3 3" xfId="4172"/>
    <cellStyle name="40 % - Akzent4 3 3 4" xfId="800"/>
    <cellStyle name="40 % - Akzent4 3 3 4 2" xfId="3613"/>
    <cellStyle name="40 % - Akzent4 3 3 5" xfId="1924"/>
    <cellStyle name="40 % - Akzent4 3 3 5 2" xfId="4733"/>
    <cellStyle name="40 % - Akzent4 3 3 6" xfId="3041"/>
    <cellStyle name="40 % - Akzent4 3 4" xfId="247"/>
    <cellStyle name="40 % - Akzent4 3 4 2" xfId="568"/>
    <cellStyle name="40 % - Akzent4 3 4 2 2" xfId="1708"/>
    <cellStyle name="40 % - Akzent4 3 4 2 2 2" xfId="2829"/>
    <cellStyle name="40 % - Akzent4 3 4 2 2 2 2" xfId="5638"/>
    <cellStyle name="40 % - Akzent4 3 4 2 2 3" xfId="4518"/>
    <cellStyle name="40 % - Akzent4 3 4 2 3" xfId="1146"/>
    <cellStyle name="40 % - Akzent4 3 4 2 3 2" xfId="3959"/>
    <cellStyle name="40 % - Akzent4 3 4 2 4" xfId="2270"/>
    <cellStyle name="40 % - Akzent4 3 4 2 4 2" xfId="5079"/>
    <cellStyle name="40 % - Akzent4 3 4 2 5" xfId="3387"/>
    <cellStyle name="40 % - Akzent4 3 4 3" xfId="1431"/>
    <cellStyle name="40 % - Akzent4 3 4 3 2" xfId="2553"/>
    <cellStyle name="40 % - Akzent4 3 4 3 2 2" xfId="5362"/>
    <cellStyle name="40 % - Akzent4 3 4 3 3" xfId="4242"/>
    <cellStyle name="40 % - Akzent4 3 4 4" xfId="870"/>
    <cellStyle name="40 % - Akzent4 3 4 4 2" xfId="3683"/>
    <cellStyle name="40 % - Akzent4 3 4 5" xfId="1994"/>
    <cellStyle name="40 % - Akzent4 3 4 5 2" xfId="4803"/>
    <cellStyle name="40 % - Akzent4 3 4 6" xfId="3111"/>
    <cellStyle name="40 % - Akzent4 3 5" xfId="316"/>
    <cellStyle name="40 % - Akzent4 3 5 2" xfId="637"/>
    <cellStyle name="40 % - Akzent4 3 5 2 2" xfId="1776"/>
    <cellStyle name="40 % - Akzent4 3 5 2 2 2" xfId="2897"/>
    <cellStyle name="40 % - Akzent4 3 5 2 2 2 2" xfId="5706"/>
    <cellStyle name="40 % - Akzent4 3 5 2 2 3" xfId="4586"/>
    <cellStyle name="40 % - Akzent4 3 5 2 3" xfId="1214"/>
    <cellStyle name="40 % - Akzent4 3 5 2 3 2" xfId="4027"/>
    <cellStyle name="40 % - Akzent4 3 5 2 4" xfId="2338"/>
    <cellStyle name="40 % - Akzent4 3 5 2 4 2" xfId="5147"/>
    <cellStyle name="40 % - Akzent4 3 5 2 5" xfId="3455"/>
    <cellStyle name="40 % - Akzent4 3 5 3" xfId="1500"/>
    <cellStyle name="40 % - Akzent4 3 5 3 2" xfId="2621"/>
    <cellStyle name="40 % - Akzent4 3 5 3 2 2" xfId="5430"/>
    <cellStyle name="40 % - Akzent4 3 5 3 3" xfId="4310"/>
    <cellStyle name="40 % - Akzent4 3 5 4" xfId="938"/>
    <cellStyle name="40 % - Akzent4 3 5 4 2" xfId="3751"/>
    <cellStyle name="40 % - Akzent4 3 5 5" xfId="2062"/>
    <cellStyle name="40 % - Akzent4 3 5 5 2" xfId="4871"/>
    <cellStyle name="40 % - Akzent4 3 5 6" xfId="3179"/>
    <cellStyle name="40 % - Akzent4 3 6" xfId="430"/>
    <cellStyle name="40 % - Akzent4 3 6 2" xfId="1570"/>
    <cellStyle name="40 % - Akzent4 3 6 2 2" xfId="2691"/>
    <cellStyle name="40 % - Akzent4 3 6 2 2 2" xfId="5500"/>
    <cellStyle name="40 % - Akzent4 3 6 2 3" xfId="4380"/>
    <cellStyle name="40 % - Akzent4 3 6 3" xfId="1008"/>
    <cellStyle name="40 % - Akzent4 3 6 3 2" xfId="3821"/>
    <cellStyle name="40 % - Akzent4 3 6 4" xfId="2132"/>
    <cellStyle name="40 % - Akzent4 3 6 4 2" xfId="4941"/>
    <cellStyle name="40 % - Akzent4 3 6 5" xfId="3249"/>
    <cellStyle name="40 % - Akzent4 3 7" xfId="1293"/>
    <cellStyle name="40 % - Akzent4 3 7 2" xfId="2415"/>
    <cellStyle name="40 % - Akzent4 3 7 2 2" xfId="5224"/>
    <cellStyle name="40 % - Akzent4 3 7 3" xfId="4104"/>
    <cellStyle name="40 % - Akzent4 3 8" xfId="732"/>
    <cellStyle name="40 % - Akzent4 3 8 2" xfId="3545"/>
    <cellStyle name="40 % - Akzent4 3 9" xfId="1856"/>
    <cellStyle name="40 % - Akzent4 3 9 2" xfId="4665"/>
    <cellStyle name="40 % - Akzent4 4" xfId="127"/>
    <cellStyle name="40 % - Akzent4 4 2" xfId="196"/>
    <cellStyle name="40 % - Akzent4 4 2 2" xfId="517"/>
    <cellStyle name="40 % - Akzent4 4 2 2 2" xfId="1657"/>
    <cellStyle name="40 % - Akzent4 4 2 2 2 2" xfId="2778"/>
    <cellStyle name="40 % - Akzent4 4 2 2 2 2 2" xfId="5587"/>
    <cellStyle name="40 % - Akzent4 4 2 2 2 3" xfId="4467"/>
    <cellStyle name="40 % - Akzent4 4 2 2 3" xfId="1095"/>
    <cellStyle name="40 % - Akzent4 4 2 2 3 2" xfId="3908"/>
    <cellStyle name="40 % - Akzent4 4 2 2 4" xfId="2219"/>
    <cellStyle name="40 % - Akzent4 4 2 2 4 2" xfId="5028"/>
    <cellStyle name="40 % - Akzent4 4 2 2 5" xfId="3336"/>
    <cellStyle name="40 % - Akzent4 4 2 3" xfId="1380"/>
    <cellStyle name="40 % - Akzent4 4 2 3 2" xfId="2502"/>
    <cellStyle name="40 % - Akzent4 4 2 3 2 2" xfId="5311"/>
    <cellStyle name="40 % - Akzent4 4 2 3 3" xfId="4191"/>
    <cellStyle name="40 % - Akzent4 4 2 4" xfId="819"/>
    <cellStyle name="40 % - Akzent4 4 2 4 2" xfId="3632"/>
    <cellStyle name="40 % - Akzent4 4 2 5" xfId="1943"/>
    <cellStyle name="40 % - Akzent4 4 2 5 2" xfId="4752"/>
    <cellStyle name="40 % - Akzent4 4 2 6" xfId="3060"/>
    <cellStyle name="40 % - Akzent4 4 3" xfId="267"/>
    <cellStyle name="40 % - Akzent4 4 3 2" xfId="588"/>
    <cellStyle name="40 % - Akzent4 4 3 2 2" xfId="1727"/>
    <cellStyle name="40 % - Akzent4 4 3 2 2 2" xfId="2848"/>
    <cellStyle name="40 % - Akzent4 4 3 2 2 2 2" xfId="5657"/>
    <cellStyle name="40 % - Akzent4 4 3 2 2 3" xfId="4537"/>
    <cellStyle name="40 % - Akzent4 4 3 2 3" xfId="1165"/>
    <cellStyle name="40 % - Akzent4 4 3 2 3 2" xfId="3978"/>
    <cellStyle name="40 % - Akzent4 4 3 2 4" xfId="2289"/>
    <cellStyle name="40 % - Akzent4 4 3 2 4 2" xfId="5098"/>
    <cellStyle name="40 % - Akzent4 4 3 2 5" xfId="3406"/>
    <cellStyle name="40 % - Akzent4 4 3 3" xfId="1450"/>
    <cellStyle name="40 % - Akzent4 4 3 3 2" xfId="2572"/>
    <cellStyle name="40 % - Akzent4 4 3 3 2 2" xfId="5381"/>
    <cellStyle name="40 % - Akzent4 4 3 3 3" xfId="4261"/>
    <cellStyle name="40 % - Akzent4 4 3 4" xfId="889"/>
    <cellStyle name="40 % - Akzent4 4 3 4 2" xfId="3702"/>
    <cellStyle name="40 % - Akzent4 4 3 5" xfId="2013"/>
    <cellStyle name="40 % - Akzent4 4 3 5 2" xfId="4822"/>
    <cellStyle name="40 % - Akzent4 4 3 6" xfId="3130"/>
    <cellStyle name="40 % - Akzent4 4 4" xfId="335"/>
    <cellStyle name="40 % - Akzent4 4 4 2" xfId="656"/>
    <cellStyle name="40 % - Akzent4 4 4 2 2" xfId="1795"/>
    <cellStyle name="40 % - Akzent4 4 4 2 2 2" xfId="2916"/>
    <cellStyle name="40 % - Akzent4 4 4 2 2 2 2" xfId="5725"/>
    <cellStyle name="40 % - Akzent4 4 4 2 2 3" xfId="4605"/>
    <cellStyle name="40 % - Akzent4 4 4 2 3" xfId="1233"/>
    <cellStyle name="40 % - Akzent4 4 4 2 3 2" xfId="4046"/>
    <cellStyle name="40 % - Akzent4 4 4 2 4" xfId="2357"/>
    <cellStyle name="40 % - Akzent4 4 4 2 4 2" xfId="5166"/>
    <cellStyle name="40 % - Akzent4 4 4 2 5" xfId="3474"/>
    <cellStyle name="40 % - Akzent4 4 4 3" xfId="1519"/>
    <cellStyle name="40 % - Akzent4 4 4 3 2" xfId="2640"/>
    <cellStyle name="40 % - Akzent4 4 4 3 2 2" xfId="5449"/>
    <cellStyle name="40 % - Akzent4 4 4 3 3" xfId="4329"/>
    <cellStyle name="40 % - Akzent4 4 4 4" xfId="957"/>
    <cellStyle name="40 % - Akzent4 4 4 4 2" xfId="3770"/>
    <cellStyle name="40 % - Akzent4 4 4 5" xfId="2081"/>
    <cellStyle name="40 % - Akzent4 4 4 5 2" xfId="4890"/>
    <cellStyle name="40 % - Akzent4 4 4 6" xfId="3198"/>
    <cellStyle name="40 % - Akzent4 4 5" xfId="449"/>
    <cellStyle name="40 % - Akzent4 4 5 2" xfId="1589"/>
    <cellStyle name="40 % - Akzent4 4 5 2 2" xfId="2710"/>
    <cellStyle name="40 % - Akzent4 4 5 2 2 2" xfId="5519"/>
    <cellStyle name="40 % - Akzent4 4 5 2 3" xfId="4399"/>
    <cellStyle name="40 % - Akzent4 4 5 3" xfId="1027"/>
    <cellStyle name="40 % - Akzent4 4 5 3 2" xfId="3840"/>
    <cellStyle name="40 % - Akzent4 4 5 4" xfId="2151"/>
    <cellStyle name="40 % - Akzent4 4 5 4 2" xfId="4960"/>
    <cellStyle name="40 % - Akzent4 4 5 5" xfId="3268"/>
    <cellStyle name="40 % - Akzent4 4 6" xfId="1312"/>
    <cellStyle name="40 % - Akzent4 4 6 2" xfId="2434"/>
    <cellStyle name="40 % - Akzent4 4 6 2 2" xfId="5243"/>
    <cellStyle name="40 % - Akzent4 4 6 3" xfId="4123"/>
    <cellStyle name="40 % - Akzent4 4 7" xfId="751"/>
    <cellStyle name="40 % - Akzent4 4 7 2" xfId="3564"/>
    <cellStyle name="40 % - Akzent4 4 8" xfId="1875"/>
    <cellStyle name="40 % - Akzent4 4 8 2" xfId="4684"/>
    <cellStyle name="40 % - Akzent4 4 9" xfId="2992"/>
    <cellStyle name="40 % - Akzent4 5" xfId="162"/>
    <cellStyle name="40 % - Akzent4 5 2" xfId="483"/>
    <cellStyle name="40 % - Akzent4 5 2 2" xfId="1623"/>
    <cellStyle name="40 % - Akzent4 5 2 2 2" xfId="2744"/>
    <cellStyle name="40 % - Akzent4 5 2 2 2 2" xfId="5553"/>
    <cellStyle name="40 % - Akzent4 5 2 2 3" xfId="4433"/>
    <cellStyle name="40 % - Akzent4 5 2 3" xfId="1061"/>
    <cellStyle name="40 % - Akzent4 5 2 3 2" xfId="3874"/>
    <cellStyle name="40 % - Akzent4 5 2 4" xfId="2185"/>
    <cellStyle name="40 % - Akzent4 5 2 4 2" xfId="4994"/>
    <cellStyle name="40 % - Akzent4 5 2 5" xfId="3302"/>
    <cellStyle name="40 % - Akzent4 5 3" xfId="1346"/>
    <cellStyle name="40 % - Akzent4 5 3 2" xfId="2468"/>
    <cellStyle name="40 % - Akzent4 5 3 2 2" xfId="5277"/>
    <cellStyle name="40 % - Akzent4 5 3 3" xfId="4157"/>
    <cellStyle name="40 % - Akzent4 5 4" xfId="785"/>
    <cellStyle name="40 % - Akzent4 5 4 2" xfId="3598"/>
    <cellStyle name="40 % - Akzent4 5 5" xfId="1909"/>
    <cellStyle name="40 % - Akzent4 5 5 2" xfId="4718"/>
    <cellStyle name="40 % - Akzent4 5 6" xfId="3026"/>
    <cellStyle name="40 % - Akzent4 6" xfId="232"/>
    <cellStyle name="40 % - Akzent4 6 2" xfId="553"/>
    <cellStyle name="40 % - Akzent4 6 2 2" xfId="1693"/>
    <cellStyle name="40 % - Akzent4 6 2 2 2" xfId="2814"/>
    <cellStyle name="40 % - Akzent4 6 2 2 2 2" xfId="5623"/>
    <cellStyle name="40 % - Akzent4 6 2 2 3" xfId="4503"/>
    <cellStyle name="40 % - Akzent4 6 2 3" xfId="1131"/>
    <cellStyle name="40 % - Akzent4 6 2 3 2" xfId="3944"/>
    <cellStyle name="40 % - Akzent4 6 2 4" xfId="2255"/>
    <cellStyle name="40 % - Akzent4 6 2 4 2" xfId="5064"/>
    <cellStyle name="40 % - Akzent4 6 2 5" xfId="3372"/>
    <cellStyle name="40 % - Akzent4 6 3" xfId="1416"/>
    <cellStyle name="40 % - Akzent4 6 3 2" xfId="2538"/>
    <cellStyle name="40 % - Akzent4 6 3 2 2" xfId="5347"/>
    <cellStyle name="40 % - Akzent4 6 3 3" xfId="4227"/>
    <cellStyle name="40 % - Akzent4 6 4" xfId="855"/>
    <cellStyle name="40 % - Akzent4 6 4 2" xfId="3668"/>
    <cellStyle name="40 % - Akzent4 6 5" xfId="1979"/>
    <cellStyle name="40 % - Akzent4 6 5 2" xfId="4788"/>
    <cellStyle name="40 % - Akzent4 6 6" xfId="3096"/>
    <cellStyle name="40 % - Akzent4 7" xfId="301"/>
    <cellStyle name="40 % - Akzent4 7 2" xfId="622"/>
    <cellStyle name="40 % - Akzent4 7 2 2" xfId="1761"/>
    <cellStyle name="40 % - Akzent4 7 2 2 2" xfId="2882"/>
    <cellStyle name="40 % - Akzent4 7 2 2 2 2" xfId="5691"/>
    <cellStyle name="40 % - Akzent4 7 2 2 3" xfId="4571"/>
    <cellStyle name="40 % - Akzent4 7 2 3" xfId="1199"/>
    <cellStyle name="40 % - Akzent4 7 2 3 2" xfId="4012"/>
    <cellStyle name="40 % - Akzent4 7 2 4" xfId="2323"/>
    <cellStyle name="40 % - Akzent4 7 2 4 2" xfId="5132"/>
    <cellStyle name="40 % - Akzent4 7 2 5" xfId="3440"/>
    <cellStyle name="40 % - Akzent4 7 3" xfId="1485"/>
    <cellStyle name="40 % - Akzent4 7 3 2" xfId="2606"/>
    <cellStyle name="40 % - Akzent4 7 3 2 2" xfId="5415"/>
    <cellStyle name="40 % - Akzent4 7 3 3" xfId="4295"/>
    <cellStyle name="40 % - Akzent4 7 4" xfId="923"/>
    <cellStyle name="40 % - Akzent4 7 4 2" xfId="3736"/>
    <cellStyle name="40 % - Akzent4 7 5" xfId="2047"/>
    <cellStyle name="40 % - Akzent4 7 5 2" xfId="4856"/>
    <cellStyle name="40 % - Akzent4 7 6" xfId="3164"/>
    <cellStyle name="40 % - Akzent4 8" xfId="412"/>
    <cellStyle name="40 % - Akzent4 8 2" xfId="1552"/>
    <cellStyle name="40 % - Akzent4 8 2 2" xfId="2673"/>
    <cellStyle name="40 % - Akzent4 8 2 2 2" xfId="5482"/>
    <cellStyle name="40 % - Akzent4 8 2 3" xfId="4362"/>
    <cellStyle name="40 % - Akzent4 8 3" xfId="990"/>
    <cellStyle name="40 % - Akzent4 8 3 2" xfId="3803"/>
    <cellStyle name="40 % - Akzent4 8 4" xfId="2114"/>
    <cellStyle name="40 % - Akzent4 8 4 2" xfId="4923"/>
    <cellStyle name="40 % - Akzent4 8 5" xfId="3231"/>
    <cellStyle name="40 % - Akzent4 9" xfId="702"/>
    <cellStyle name="40 % - Akzent4 9 2" xfId="1273"/>
    <cellStyle name="40 % - Akzent4 9 2 2" xfId="4086"/>
    <cellStyle name="40 % - Akzent4 9 3" xfId="2397"/>
    <cellStyle name="40 % - Akzent4 9 3 2" xfId="5206"/>
    <cellStyle name="40 % - Akzent4 9 4" xfId="3515"/>
    <cellStyle name="40 % - Akzent5" xfId="35" builtinId="47" customBuiltin="1"/>
    <cellStyle name="40 % - Akzent5 10" xfId="716"/>
    <cellStyle name="40 % - Akzent5 10 2" xfId="3529"/>
    <cellStyle name="40 % - Akzent5 11" xfId="1840"/>
    <cellStyle name="40 % - Akzent5 11 2" xfId="4649"/>
    <cellStyle name="40 % - Akzent5 12" xfId="2957"/>
    <cellStyle name="40 % - Akzent5 2" xfId="52"/>
    <cellStyle name="40 % - Akzent5 3" xfId="109"/>
    <cellStyle name="40 % - Akzent5 3 10" xfId="2975"/>
    <cellStyle name="40 % - Akzent5 3 2" xfId="144"/>
    <cellStyle name="40 % - Akzent5 3 2 2" xfId="213"/>
    <cellStyle name="40 % - Akzent5 3 2 2 2" xfId="534"/>
    <cellStyle name="40 % - Akzent5 3 2 2 2 2" xfId="1674"/>
    <cellStyle name="40 % - Akzent5 3 2 2 2 2 2" xfId="2795"/>
    <cellStyle name="40 % - Akzent5 3 2 2 2 2 2 2" xfId="5604"/>
    <cellStyle name="40 % - Akzent5 3 2 2 2 2 3" xfId="4484"/>
    <cellStyle name="40 % - Akzent5 3 2 2 2 3" xfId="1112"/>
    <cellStyle name="40 % - Akzent5 3 2 2 2 3 2" xfId="3925"/>
    <cellStyle name="40 % - Akzent5 3 2 2 2 4" xfId="2236"/>
    <cellStyle name="40 % - Akzent5 3 2 2 2 4 2" xfId="5045"/>
    <cellStyle name="40 % - Akzent5 3 2 2 2 5" xfId="3353"/>
    <cellStyle name="40 % - Akzent5 3 2 2 3" xfId="1397"/>
    <cellStyle name="40 % - Akzent5 3 2 2 3 2" xfId="2519"/>
    <cellStyle name="40 % - Akzent5 3 2 2 3 2 2" xfId="5328"/>
    <cellStyle name="40 % - Akzent5 3 2 2 3 3" xfId="4208"/>
    <cellStyle name="40 % - Akzent5 3 2 2 4" xfId="836"/>
    <cellStyle name="40 % - Akzent5 3 2 2 4 2" xfId="3649"/>
    <cellStyle name="40 % - Akzent5 3 2 2 5" xfId="1960"/>
    <cellStyle name="40 % - Akzent5 3 2 2 5 2" xfId="4769"/>
    <cellStyle name="40 % - Akzent5 3 2 2 6" xfId="3077"/>
    <cellStyle name="40 % - Akzent5 3 2 3" xfId="284"/>
    <cellStyle name="40 % - Akzent5 3 2 3 2" xfId="605"/>
    <cellStyle name="40 % - Akzent5 3 2 3 2 2" xfId="1744"/>
    <cellStyle name="40 % - Akzent5 3 2 3 2 2 2" xfId="2865"/>
    <cellStyle name="40 % - Akzent5 3 2 3 2 2 2 2" xfId="5674"/>
    <cellStyle name="40 % - Akzent5 3 2 3 2 2 3" xfId="4554"/>
    <cellStyle name="40 % - Akzent5 3 2 3 2 3" xfId="1182"/>
    <cellStyle name="40 % - Akzent5 3 2 3 2 3 2" xfId="3995"/>
    <cellStyle name="40 % - Akzent5 3 2 3 2 4" xfId="2306"/>
    <cellStyle name="40 % - Akzent5 3 2 3 2 4 2" xfId="5115"/>
    <cellStyle name="40 % - Akzent5 3 2 3 2 5" xfId="3423"/>
    <cellStyle name="40 % - Akzent5 3 2 3 3" xfId="1467"/>
    <cellStyle name="40 % - Akzent5 3 2 3 3 2" xfId="2589"/>
    <cellStyle name="40 % - Akzent5 3 2 3 3 2 2" xfId="5398"/>
    <cellStyle name="40 % - Akzent5 3 2 3 3 3" xfId="4278"/>
    <cellStyle name="40 % - Akzent5 3 2 3 4" xfId="906"/>
    <cellStyle name="40 % - Akzent5 3 2 3 4 2" xfId="3719"/>
    <cellStyle name="40 % - Akzent5 3 2 3 5" xfId="2030"/>
    <cellStyle name="40 % - Akzent5 3 2 3 5 2" xfId="4839"/>
    <cellStyle name="40 % - Akzent5 3 2 3 6" xfId="3147"/>
    <cellStyle name="40 % - Akzent5 3 2 4" xfId="352"/>
    <cellStyle name="40 % - Akzent5 3 2 4 2" xfId="673"/>
    <cellStyle name="40 % - Akzent5 3 2 4 2 2" xfId="1812"/>
    <cellStyle name="40 % - Akzent5 3 2 4 2 2 2" xfId="2933"/>
    <cellStyle name="40 % - Akzent5 3 2 4 2 2 2 2" xfId="5742"/>
    <cellStyle name="40 % - Akzent5 3 2 4 2 2 3" xfId="4622"/>
    <cellStyle name="40 % - Akzent5 3 2 4 2 3" xfId="1250"/>
    <cellStyle name="40 % - Akzent5 3 2 4 2 3 2" xfId="4063"/>
    <cellStyle name="40 % - Akzent5 3 2 4 2 4" xfId="2374"/>
    <cellStyle name="40 % - Akzent5 3 2 4 2 4 2" xfId="5183"/>
    <cellStyle name="40 % - Akzent5 3 2 4 2 5" xfId="3491"/>
    <cellStyle name="40 % - Akzent5 3 2 4 3" xfId="1536"/>
    <cellStyle name="40 % - Akzent5 3 2 4 3 2" xfId="2657"/>
    <cellStyle name="40 % - Akzent5 3 2 4 3 2 2" xfId="5466"/>
    <cellStyle name="40 % - Akzent5 3 2 4 3 3" xfId="4346"/>
    <cellStyle name="40 % - Akzent5 3 2 4 4" xfId="974"/>
    <cellStyle name="40 % - Akzent5 3 2 4 4 2" xfId="3787"/>
    <cellStyle name="40 % - Akzent5 3 2 4 5" xfId="2098"/>
    <cellStyle name="40 % - Akzent5 3 2 4 5 2" xfId="4907"/>
    <cellStyle name="40 % - Akzent5 3 2 4 6" xfId="3215"/>
    <cellStyle name="40 % - Akzent5 3 2 5" xfId="466"/>
    <cellStyle name="40 % - Akzent5 3 2 5 2" xfId="1606"/>
    <cellStyle name="40 % - Akzent5 3 2 5 2 2" xfId="2727"/>
    <cellStyle name="40 % - Akzent5 3 2 5 2 2 2" xfId="5536"/>
    <cellStyle name="40 % - Akzent5 3 2 5 2 3" xfId="4416"/>
    <cellStyle name="40 % - Akzent5 3 2 5 3" xfId="1044"/>
    <cellStyle name="40 % - Akzent5 3 2 5 3 2" xfId="3857"/>
    <cellStyle name="40 % - Akzent5 3 2 5 4" xfId="2168"/>
    <cellStyle name="40 % - Akzent5 3 2 5 4 2" xfId="4977"/>
    <cellStyle name="40 % - Akzent5 3 2 5 5" xfId="3285"/>
    <cellStyle name="40 % - Akzent5 3 2 6" xfId="1329"/>
    <cellStyle name="40 % - Akzent5 3 2 6 2" xfId="2451"/>
    <cellStyle name="40 % - Akzent5 3 2 6 2 2" xfId="5260"/>
    <cellStyle name="40 % - Akzent5 3 2 6 3" xfId="4140"/>
    <cellStyle name="40 % - Akzent5 3 2 7" xfId="768"/>
    <cellStyle name="40 % - Akzent5 3 2 7 2" xfId="3581"/>
    <cellStyle name="40 % - Akzent5 3 2 8" xfId="1892"/>
    <cellStyle name="40 % - Akzent5 3 2 8 2" xfId="4701"/>
    <cellStyle name="40 % - Akzent5 3 2 9" xfId="3009"/>
    <cellStyle name="40 % - Akzent5 3 3" xfId="179"/>
    <cellStyle name="40 % - Akzent5 3 3 2" xfId="500"/>
    <cellStyle name="40 % - Akzent5 3 3 2 2" xfId="1640"/>
    <cellStyle name="40 % - Akzent5 3 3 2 2 2" xfId="2761"/>
    <cellStyle name="40 % - Akzent5 3 3 2 2 2 2" xfId="5570"/>
    <cellStyle name="40 % - Akzent5 3 3 2 2 3" xfId="4450"/>
    <cellStyle name="40 % - Akzent5 3 3 2 3" xfId="1078"/>
    <cellStyle name="40 % - Akzent5 3 3 2 3 2" xfId="3891"/>
    <cellStyle name="40 % - Akzent5 3 3 2 4" xfId="2202"/>
    <cellStyle name="40 % - Akzent5 3 3 2 4 2" xfId="5011"/>
    <cellStyle name="40 % - Akzent5 3 3 2 5" xfId="3319"/>
    <cellStyle name="40 % - Akzent5 3 3 3" xfId="1363"/>
    <cellStyle name="40 % - Akzent5 3 3 3 2" xfId="2485"/>
    <cellStyle name="40 % - Akzent5 3 3 3 2 2" xfId="5294"/>
    <cellStyle name="40 % - Akzent5 3 3 3 3" xfId="4174"/>
    <cellStyle name="40 % - Akzent5 3 3 4" xfId="802"/>
    <cellStyle name="40 % - Akzent5 3 3 4 2" xfId="3615"/>
    <cellStyle name="40 % - Akzent5 3 3 5" xfId="1926"/>
    <cellStyle name="40 % - Akzent5 3 3 5 2" xfId="4735"/>
    <cellStyle name="40 % - Akzent5 3 3 6" xfId="3043"/>
    <cellStyle name="40 % - Akzent5 3 4" xfId="249"/>
    <cellStyle name="40 % - Akzent5 3 4 2" xfId="570"/>
    <cellStyle name="40 % - Akzent5 3 4 2 2" xfId="1710"/>
    <cellStyle name="40 % - Akzent5 3 4 2 2 2" xfId="2831"/>
    <cellStyle name="40 % - Akzent5 3 4 2 2 2 2" xfId="5640"/>
    <cellStyle name="40 % - Akzent5 3 4 2 2 3" xfId="4520"/>
    <cellStyle name="40 % - Akzent5 3 4 2 3" xfId="1148"/>
    <cellStyle name="40 % - Akzent5 3 4 2 3 2" xfId="3961"/>
    <cellStyle name="40 % - Akzent5 3 4 2 4" xfId="2272"/>
    <cellStyle name="40 % - Akzent5 3 4 2 4 2" xfId="5081"/>
    <cellStyle name="40 % - Akzent5 3 4 2 5" xfId="3389"/>
    <cellStyle name="40 % - Akzent5 3 4 3" xfId="1433"/>
    <cellStyle name="40 % - Akzent5 3 4 3 2" xfId="2555"/>
    <cellStyle name="40 % - Akzent5 3 4 3 2 2" xfId="5364"/>
    <cellStyle name="40 % - Akzent5 3 4 3 3" xfId="4244"/>
    <cellStyle name="40 % - Akzent5 3 4 4" xfId="872"/>
    <cellStyle name="40 % - Akzent5 3 4 4 2" xfId="3685"/>
    <cellStyle name="40 % - Akzent5 3 4 5" xfId="1996"/>
    <cellStyle name="40 % - Akzent5 3 4 5 2" xfId="4805"/>
    <cellStyle name="40 % - Akzent5 3 4 6" xfId="3113"/>
    <cellStyle name="40 % - Akzent5 3 5" xfId="318"/>
    <cellStyle name="40 % - Akzent5 3 5 2" xfId="639"/>
    <cellStyle name="40 % - Akzent5 3 5 2 2" xfId="1778"/>
    <cellStyle name="40 % - Akzent5 3 5 2 2 2" xfId="2899"/>
    <cellStyle name="40 % - Akzent5 3 5 2 2 2 2" xfId="5708"/>
    <cellStyle name="40 % - Akzent5 3 5 2 2 3" xfId="4588"/>
    <cellStyle name="40 % - Akzent5 3 5 2 3" xfId="1216"/>
    <cellStyle name="40 % - Akzent5 3 5 2 3 2" xfId="4029"/>
    <cellStyle name="40 % - Akzent5 3 5 2 4" xfId="2340"/>
    <cellStyle name="40 % - Akzent5 3 5 2 4 2" xfId="5149"/>
    <cellStyle name="40 % - Akzent5 3 5 2 5" xfId="3457"/>
    <cellStyle name="40 % - Akzent5 3 5 3" xfId="1502"/>
    <cellStyle name="40 % - Akzent5 3 5 3 2" xfId="2623"/>
    <cellStyle name="40 % - Akzent5 3 5 3 2 2" xfId="5432"/>
    <cellStyle name="40 % - Akzent5 3 5 3 3" xfId="4312"/>
    <cellStyle name="40 % - Akzent5 3 5 4" xfId="940"/>
    <cellStyle name="40 % - Akzent5 3 5 4 2" xfId="3753"/>
    <cellStyle name="40 % - Akzent5 3 5 5" xfId="2064"/>
    <cellStyle name="40 % - Akzent5 3 5 5 2" xfId="4873"/>
    <cellStyle name="40 % - Akzent5 3 5 6" xfId="3181"/>
    <cellStyle name="40 % - Akzent5 3 6" xfId="432"/>
    <cellStyle name="40 % - Akzent5 3 6 2" xfId="1572"/>
    <cellStyle name="40 % - Akzent5 3 6 2 2" xfId="2693"/>
    <cellStyle name="40 % - Akzent5 3 6 2 2 2" xfId="5502"/>
    <cellStyle name="40 % - Akzent5 3 6 2 3" xfId="4382"/>
    <cellStyle name="40 % - Akzent5 3 6 3" xfId="1010"/>
    <cellStyle name="40 % - Akzent5 3 6 3 2" xfId="3823"/>
    <cellStyle name="40 % - Akzent5 3 6 4" xfId="2134"/>
    <cellStyle name="40 % - Akzent5 3 6 4 2" xfId="4943"/>
    <cellStyle name="40 % - Akzent5 3 6 5" xfId="3251"/>
    <cellStyle name="40 % - Akzent5 3 7" xfId="1295"/>
    <cellStyle name="40 % - Akzent5 3 7 2" xfId="2417"/>
    <cellStyle name="40 % - Akzent5 3 7 2 2" xfId="5226"/>
    <cellStyle name="40 % - Akzent5 3 7 3" xfId="4106"/>
    <cellStyle name="40 % - Akzent5 3 8" xfId="734"/>
    <cellStyle name="40 % - Akzent5 3 8 2" xfId="3547"/>
    <cellStyle name="40 % - Akzent5 3 9" xfId="1858"/>
    <cellStyle name="40 % - Akzent5 3 9 2" xfId="4667"/>
    <cellStyle name="40 % - Akzent5 4" xfId="129"/>
    <cellStyle name="40 % - Akzent5 4 2" xfId="198"/>
    <cellStyle name="40 % - Akzent5 4 2 2" xfId="519"/>
    <cellStyle name="40 % - Akzent5 4 2 2 2" xfId="1659"/>
    <cellStyle name="40 % - Akzent5 4 2 2 2 2" xfId="2780"/>
    <cellStyle name="40 % - Akzent5 4 2 2 2 2 2" xfId="5589"/>
    <cellStyle name="40 % - Akzent5 4 2 2 2 3" xfId="4469"/>
    <cellStyle name="40 % - Akzent5 4 2 2 3" xfId="1097"/>
    <cellStyle name="40 % - Akzent5 4 2 2 3 2" xfId="3910"/>
    <cellStyle name="40 % - Akzent5 4 2 2 4" xfId="2221"/>
    <cellStyle name="40 % - Akzent5 4 2 2 4 2" xfId="5030"/>
    <cellStyle name="40 % - Akzent5 4 2 2 5" xfId="3338"/>
    <cellStyle name="40 % - Akzent5 4 2 3" xfId="1382"/>
    <cellStyle name="40 % - Akzent5 4 2 3 2" xfId="2504"/>
    <cellStyle name="40 % - Akzent5 4 2 3 2 2" xfId="5313"/>
    <cellStyle name="40 % - Akzent5 4 2 3 3" xfId="4193"/>
    <cellStyle name="40 % - Akzent5 4 2 4" xfId="821"/>
    <cellStyle name="40 % - Akzent5 4 2 4 2" xfId="3634"/>
    <cellStyle name="40 % - Akzent5 4 2 5" xfId="1945"/>
    <cellStyle name="40 % - Akzent5 4 2 5 2" xfId="4754"/>
    <cellStyle name="40 % - Akzent5 4 2 6" xfId="3062"/>
    <cellStyle name="40 % - Akzent5 4 3" xfId="269"/>
    <cellStyle name="40 % - Akzent5 4 3 2" xfId="590"/>
    <cellStyle name="40 % - Akzent5 4 3 2 2" xfId="1729"/>
    <cellStyle name="40 % - Akzent5 4 3 2 2 2" xfId="2850"/>
    <cellStyle name="40 % - Akzent5 4 3 2 2 2 2" xfId="5659"/>
    <cellStyle name="40 % - Akzent5 4 3 2 2 3" xfId="4539"/>
    <cellStyle name="40 % - Akzent5 4 3 2 3" xfId="1167"/>
    <cellStyle name="40 % - Akzent5 4 3 2 3 2" xfId="3980"/>
    <cellStyle name="40 % - Akzent5 4 3 2 4" xfId="2291"/>
    <cellStyle name="40 % - Akzent5 4 3 2 4 2" xfId="5100"/>
    <cellStyle name="40 % - Akzent5 4 3 2 5" xfId="3408"/>
    <cellStyle name="40 % - Akzent5 4 3 3" xfId="1452"/>
    <cellStyle name="40 % - Akzent5 4 3 3 2" xfId="2574"/>
    <cellStyle name="40 % - Akzent5 4 3 3 2 2" xfId="5383"/>
    <cellStyle name="40 % - Akzent5 4 3 3 3" xfId="4263"/>
    <cellStyle name="40 % - Akzent5 4 3 4" xfId="891"/>
    <cellStyle name="40 % - Akzent5 4 3 4 2" xfId="3704"/>
    <cellStyle name="40 % - Akzent5 4 3 5" xfId="2015"/>
    <cellStyle name="40 % - Akzent5 4 3 5 2" xfId="4824"/>
    <cellStyle name="40 % - Akzent5 4 3 6" xfId="3132"/>
    <cellStyle name="40 % - Akzent5 4 4" xfId="337"/>
    <cellStyle name="40 % - Akzent5 4 4 2" xfId="658"/>
    <cellStyle name="40 % - Akzent5 4 4 2 2" xfId="1797"/>
    <cellStyle name="40 % - Akzent5 4 4 2 2 2" xfId="2918"/>
    <cellStyle name="40 % - Akzent5 4 4 2 2 2 2" xfId="5727"/>
    <cellStyle name="40 % - Akzent5 4 4 2 2 3" xfId="4607"/>
    <cellStyle name="40 % - Akzent5 4 4 2 3" xfId="1235"/>
    <cellStyle name="40 % - Akzent5 4 4 2 3 2" xfId="4048"/>
    <cellStyle name="40 % - Akzent5 4 4 2 4" xfId="2359"/>
    <cellStyle name="40 % - Akzent5 4 4 2 4 2" xfId="5168"/>
    <cellStyle name="40 % - Akzent5 4 4 2 5" xfId="3476"/>
    <cellStyle name="40 % - Akzent5 4 4 3" xfId="1521"/>
    <cellStyle name="40 % - Akzent5 4 4 3 2" xfId="2642"/>
    <cellStyle name="40 % - Akzent5 4 4 3 2 2" xfId="5451"/>
    <cellStyle name="40 % - Akzent5 4 4 3 3" xfId="4331"/>
    <cellStyle name="40 % - Akzent5 4 4 4" xfId="959"/>
    <cellStyle name="40 % - Akzent5 4 4 4 2" xfId="3772"/>
    <cellStyle name="40 % - Akzent5 4 4 5" xfId="2083"/>
    <cellStyle name="40 % - Akzent5 4 4 5 2" xfId="4892"/>
    <cellStyle name="40 % - Akzent5 4 4 6" xfId="3200"/>
    <cellStyle name="40 % - Akzent5 4 5" xfId="451"/>
    <cellStyle name="40 % - Akzent5 4 5 2" xfId="1591"/>
    <cellStyle name="40 % - Akzent5 4 5 2 2" xfId="2712"/>
    <cellStyle name="40 % - Akzent5 4 5 2 2 2" xfId="5521"/>
    <cellStyle name="40 % - Akzent5 4 5 2 3" xfId="4401"/>
    <cellStyle name="40 % - Akzent5 4 5 3" xfId="1029"/>
    <cellStyle name="40 % - Akzent5 4 5 3 2" xfId="3842"/>
    <cellStyle name="40 % - Akzent5 4 5 4" xfId="2153"/>
    <cellStyle name="40 % - Akzent5 4 5 4 2" xfId="4962"/>
    <cellStyle name="40 % - Akzent5 4 5 5" xfId="3270"/>
    <cellStyle name="40 % - Akzent5 4 6" xfId="1314"/>
    <cellStyle name="40 % - Akzent5 4 6 2" xfId="2436"/>
    <cellStyle name="40 % - Akzent5 4 6 2 2" xfId="5245"/>
    <cellStyle name="40 % - Akzent5 4 6 3" xfId="4125"/>
    <cellStyle name="40 % - Akzent5 4 7" xfId="753"/>
    <cellStyle name="40 % - Akzent5 4 7 2" xfId="3566"/>
    <cellStyle name="40 % - Akzent5 4 8" xfId="1877"/>
    <cellStyle name="40 % - Akzent5 4 8 2" xfId="4686"/>
    <cellStyle name="40 % - Akzent5 4 9" xfId="2994"/>
    <cellStyle name="40 % - Akzent5 5" xfId="164"/>
    <cellStyle name="40 % - Akzent5 5 2" xfId="485"/>
    <cellStyle name="40 % - Akzent5 5 2 2" xfId="1625"/>
    <cellStyle name="40 % - Akzent5 5 2 2 2" xfId="2746"/>
    <cellStyle name="40 % - Akzent5 5 2 2 2 2" xfId="5555"/>
    <cellStyle name="40 % - Akzent5 5 2 2 3" xfId="4435"/>
    <cellStyle name="40 % - Akzent5 5 2 3" xfId="1063"/>
    <cellStyle name="40 % - Akzent5 5 2 3 2" xfId="3876"/>
    <cellStyle name="40 % - Akzent5 5 2 4" xfId="2187"/>
    <cellStyle name="40 % - Akzent5 5 2 4 2" xfId="4996"/>
    <cellStyle name="40 % - Akzent5 5 2 5" xfId="3304"/>
    <cellStyle name="40 % - Akzent5 5 3" xfId="1348"/>
    <cellStyle name="40 % - Akzent5 5 3 2" xfId="2470"/>
    <cellStyle name="40 % - Akzent5 5 3 2 2" xfId="5279"/>
    <cellStyle name="40 % - Akzent5 5 3 3" xfId="4159"/>
    <cellStyle name="40 % - Akzent5 5 4" xfId="787"/>
    <cellStyle name="40 % - Akzent5 5 4 2" xfId="3600"/>
    <cellStyle name="40 % - Akzent5 5 5" xfId="1911"/>
    <cellStyle name="40 % - Akzent5 5 5 2" xfId="4720"/>
    <cellStyle name="40 % - Akzent5 5 6" xfId="3028"/>
    <cellStyle name="40 % - Akzent5 6" xfId="234"/>
    <cellStyle name="40 % - Akzent5 6 2" xfId="555"/>
    <cellStyle name="40 % - Akzent5 6 2 2" xfId="1695"/>
    <cellStyle name="40 % - Akzent5 6 2 2 2" xfId="2816"/>
    <cellStyle name="40 % - Akzent5 6 2 2 2 2" xfId="5625"/>
    <cellStyle name="40 % - Akzent5 6 2 2 3" xfId="4505"/>
    <cellStyle name="40 % - Akzent5 6 2 3" xfId="1133"/>
    <cellStyle name="40 % - Akzent5 6 2 3 2" xfId="3946"/>
    <cellStyle name="40 % - Akzent5 6 2 4" xfId="2257"/>
    <cellStyle name="40 % - Akzent5 6 2 4 2" xfId="5066"/>
    <cellStyle name="40 % - Akzent5 6 2 5" xfId="3374"/>
    <cellStyle name="40 % - Akzent5 6 3" xfId="1418"/>
    <cellStyle name="40 % - Akzent5 6 3 2" xfId="2540"/>
    <cellStyle name="40 % - Akzent5 6 3 2 2" xfId="5349"/>
    <cellStyle name="40 % - Akzent5 6 3 3" xfId="4229"/>
    <cellStyle name="40 % - Akzent5 6 4" xfId="857"/>
    <cellStyle name="40 % - Akzent5 6 4 2" xfId="3670"/>
    <cellStyle name="40 % - Akzent5 6 5" xfId="1981"/>
    <cellStyle name="40 % - Akzent5 6 5 2" xfId="4790"/>
    <cellStyle name="40 % - Akzent5 6 6" xfId="3098"/>
    <cellStyle name="40 % - Akzent5 7" xfId="303"/>
    <cellStyle name="40 % - Akzent5 7 2" xfId="624"/>
    <cellStyle name="40 % - Akzent5 7 2 2" xfId="1763"/>
    <cellStyle name="40 % - Akzent5 7 2 2 2" xfId="2884"/>
    <cellStyle name="40 % - Akzent5 7 2 2 2 2" xfId="5693"/>
    <cellStyle name="40 % - Akzent5 7 2 2 3" xfId="4573"/>
    <cellStyle name="40 % - Akzent5 7 2 3" xfId="1201"/>
    <cellStyle name="40 % - Akzent5 7 2 3 2" xfId="4014"/>
    <cellStyle name="40 % - Akzent5 7 2 4" xfId="2325"/>
    <cellStyle name="40 % - Akzent5 7 2 4 2" xfId="5134"/>
    <cellStyle name="40 % - Akzent5 7 2 5" xfId="3442"/>
    <cellStyle name="40 % - Akzent5 7 3" xfId="1487"/>
    <cellStyle name="40 % - Akzent5 7 3 2" xfId="2608"/>
    <cellStyle name="40 % - Akzent5 7 3 2 2" xfId="5417"/>
    <cellStyle name="40 % - Akzent5 7 3 3" xfId="4297"/>
    <cellStyle name="40 % - Akzent5 7 4" xfId="925"/>
    <cellStyle name="40 % - Akzent5 7 4 2" xfId="3738"/>
    <cellStyle name="40 % - Akzent5 7 5" xfId="2049"/>
    <cellStyle name="40 % - Akzent5 7 5 2" xfId="4858"/>
    <cellStyle name="40 % - Akzent5 7 6" xfId="3166"/>
    <cellStyle name="40 % - Akzent5 8" xfId="414"/>
    <cellStyle name="40 % - Akzent5 8 2" xfId="1554"/>
    <cellStyle name="40 % - Akzent5 8 2 2" xfId="2675"/>
    <cellStyle name="40 % - Akzent5 8 2 2 2" xfId="5484"/>
    <cellStyle name="40 % - Akzent5 8 2 3" xfId="4364"/>
    <cellStyle name="40 % - Akzent5 8 3" xfId="992"/>
    <cellStyle name="40 % - Akzent5 8 3 2" xfId="3805"/>
    <cellStyle name="40 % - Akzent5 8 4" xfId="2116"/>
    <cellStyle name="40 % - Akzent5 8 4 2" xfId="4925"/>
    <cellStyle name="40 % - Akzent5 8 5" xfId="3233"/>
    <cellStyle name="40 % - Akzent5 9" xfId="704"/>
    <cellStyle name="40 % - Akzent5 9 2" xfId="1275"/>
    <cellStyle name="40 % - Akzent5 9 2 2" xfId="4088"/>
    <cellStyle name="40 % - Akzent5 9 3" xfId="2399"/>
    <cellStyle name="40 % - Akzent5 9 3 2" xfId="5208"/>
    <cellStyle name="40 % - Akzent5 9 4" xfId="3517"/>
    <cellStyle name="40 % - Akzent6" xfId="39" builtinId="51" customBuiltin="1"/>
    <cellStyle name="40 % - Akzent6 10" xfId="718"/>
    <cellStyle name="40 % - Akzent6 10 2" xfId="3531"/>
    <cellStyle name="40 % - Akzent6 11" xfId="1842"/>
    <cellStyle name="40 % - Akzent6 11 2" xfId="4651"/>
    <cellStyle name="40 % - Akzent6 12" xfId="2959"/>
    <cellStyle name="40 % - Akzent6 2" xfId="53"/>
    <cellStyle name="40 % - Akzent6 3" xfId="111"/>
    <cellStyle name="40 % - Akzent6 3 10" xfId="2977"/>
    <cellStyle name="40 % - Akzent6 3 2" xfId="146"/>
    <cellStyle name="40 % - Akzent6 3 2 2" xfId="215"/>
    <cellStyle name="40 % - Akzent6 3 2 2 2" xfId="536"/>
    <cellStyle name="40 % - Akzent6 3 2 2 2 2" xfId="1676"/>
    <cellStyle name="40 % - Akzent6 3 2 2 2 2 2" xfId="2797"/>
    <cellStyle name="40 % - Akzent6 3 2 2 2 2 2 2" xfId="5606"/>
    <cellStyle name="40 % - Akzent6 3 2 2 2 2 3" xfId="4486"/>
    <cellStyle name="40 % - Akzent6 3 2 2 2 3" xfId="1114"/>
    <cellStyle name="40 % - Akzent6 3 2 2 2 3 2" xfId="3927"/>
    <cellStyle name="40 % - Akzent6 3 2 2 2 4" xfId="2238"/>
    <cellStyle name="40 % - Akzent6 3 2 2 2 4 2" xfId="5047"/>
    <cellStyle name="40 % - Akzent6 3 2 2 2 5" xfId="3355"/>
    <cellStyle name="40 % - Akzent6 3 2 2 3" xfId="1399"/>
    <cellStyle name="40 % - Akzent6 3 2 2 3 2" xfId="2521"/>
    <cellStyle name="40 % - Akzent6 3 2 2 3 2 2" xfId="5330"/>
    <cellStyle name="40 % - Akzent6 3 2 2 3 3" xfId="4210"/>
    <cellStyle name="40 % - Akzent6 3 2 2 4" xfId="838"/>
    <cellStyle name="40 % - Akzent6 3 2 2 4 2" xfId="3651"/>
    <cellStyle name="40 % - Akzent6 3 2 2 5" xfId="1962"/>
    <cellStyle name="40 % - Akzent6 3 2 2 5 2" xfId="4771"/>
    <cellStyle name="40 % - Akzent6 3 2 2 6" xfId="3079"/>
    <cellStyle name="40 % - Akzent6 3 2 3" xfId="286"/>
    <cellStyle name="40 % - Akzent6 3 2 3 2" xfId="607"/>
    <cellStyle name="40 % - Akzent6 3 2 3 2 2" xfId="1746"/>
    <cellStyle name="40 % - Akzent6 3 2 3 2 2 2" xfId="2867"/>
    <cellStyle name="40 % - Akzent6 3 2 3 2 2 2 2" xfId="5676"/>
    <cellStyle name="40 % - Akzent6 3 2 3 2 2 3" xfId="4556"/>
    <cellStyle name="40 % - Akzent6 3 2 3 2 3" xfId="1184"/>
    <cellStyle name="40 % - Akzent6 3 2 3 2 3 2" xfId="3997"/>
    <cellStyle name="40 % - Akzent6 3 2 3 2 4" xfId="2308"/>
    <cellStyle name="40 % - Akzent6 3 2 3 2 4 2" xfId="5117"/>
    <cellStyle name="40 % - Akzent6 3 2 3 2 5" xfId="3425"/>
    <cellStyle name="40 % - Akzent6 3 2 3 3" xfId="1469"/>
    <cellStyle name="40 % - Akzent6 3 2 3 3 2" xfId="2591"/>
    <cellStyle name="40 % - Akzent6 3 2 3 3 2 2" xfId="5400"/>
    <cellStyle name="40 % - Akzent6 3 2 3 3 3" xfId="4280"/>
    <cellStyle name="40 % - Akzent6 3 2 3 4" xfId="908"/>
    <cellStyle name="40 % - Akzent6 3 2 3 4 2" xfId="3721"/>
    <cellStyle name="40 % - Akzent6 3 2 3 5" xfId="2032"/>
    <cellStyle name="40 % - Akzent6 3 2 3 5 2" xfId="4841"/>
    <cellStyle name="40 % - Akzent6 3 2 3 6" xfId="3149"/>
    <cellStyle name="40 % - Akzent6 3 2 4" xfId="354"/>
    <cellStyle name="40 % - Akzent6 3 2 4 2" xfId="675"/>
    <cellStyle name="40 % - Akzent6 3 2 4 2 2" xfId="1814"/>
    <cellStyle name="40 % - Akzent6 3 2 4 2 2 2" xfId="2935"/>
    <cellStyle name="40 % - Akzent6 3 2 4 2 2 2 2" xfId="5744"/>
    <cellStyle name="40 % - Akzent6 3 2 4 2 2 3" xfId="4624"/>
    <cellStyle name="40 % - Akzent6 3 2 4 2 3" xfId="1252"/>
    <cellStyle name="40 % - Akzent6 3 2 4 2 3 2" xfId="4065"/>
    <cellStyle name="40 % - Akzent6 3 2 4 2 4" xfId="2376"/>
    <cellStyle name="40 % - Akzent6 3 2 4 2 4 2" xfId="5185"/>
    <cellStyle name="40 % - Akzent6 3 2 4 2 5" xfId="3493"/>
    <cellStyle name="40 % - Akzent6 3 2 4 3" xfId="1538"/>
    <cellStyle name="40 % - Akzent6 3 2 4 3 2" xfId="2659"/>
    <cellStyle name="40 % - Akzent6 3 2 4 3 2 2" xfId="5468"/>
    <cellStyle name="40 % - Akzent6 3 2 4 3 3" xfId="4348"/>
    <cellStyle name="40 % - Akzent6 3 2 4 4" xfId="976"/>
    <cellStyle name="40 % - Akzent6 3 2 4 4 2" xfId="3789"/>
    <cellStyle name="40 % - Akzent6 3 2 4 5" xfId="2100"/>
    <cellStyle name="40 % - Akzent6 3 2 4 5 2" xfId="4909"/>
    <cellStyle name="40 % - Akzent6 3 2 4 6" xfId="3217"/>
    <cellStyle name="40 % - Akzent6 3 2 5" xfId="468"/>
    <cellStyle name="40 % - Akzent6 3 2 5 2" xfId="1608"/>
    <cellStyle name="40 % - Akzent6 3 2 5 2 2" xfId="2729"/>
    <cellStyle name="40 % - Akzent6 3 2 5 2 2 2" xfId="5538"/>
    <cellStyle name="40 % - Akzent6 3 2 5 2 3" xfId="4418"/>
    <cellStyle name="40 % - Akzent6 3 2 5 3" xfId="1046"/>
    <cellStyle name="40 % - Akzent6 3 2 5 3 2" xfId="3859"/>
    <cellStyle name="40 % - Akzent6 3 2 5 4" xfId="2170"/>
    <cellStyle name="40 % - Akzent6 3 2 5 4 2" xfId="4979"/>
    <cellStyle name="40 % - Akzent6 3 2 5 5" xfId="3287"/>
    <cellStyle name="40 % - Akzent6 3 2 6" xfId="1331"/>
    <cellStyle name="40 % - Akzent6 3 2 6 2" xfId="2453"/>
    <cellStyle name="40 % - Akzent6 3 2 6 2 2" xfId="5262"/>
    <cellStyle name="40 % - Akzent6 3 2 6 3" xfId="4142"/>
    <cellStyle name="40 % - Akzent6 3 2 7" xfId="770"/>
    <cellStyle name="40 % - Akzent6 3 2 7 2" xfId="3583"/>
    <cellStyle name="40 % - Akzent6 3 2 8" xfId="1894"/>
    <cellStyle name="40 % - Akzent6 3 2 8 2" xfId="4703"/>
    <cellStyle name="40 % - Akzent6 3 2 9" xfId="3011"/>
    <cellStyle name="40 % - Akzent6 3 3" xfId="181"/>
    <cellStyle name="40 % - Akzent6 3 3 2" xfId="502"/>
    <cellStyle name="40 % - Akzent6 3 3 2 2" xfId="1642"/>
    <cellStyle name="40 % - Akzent6 3 3 2 2 2" xfId="2763"/>
    <cellStyle name="40 % - Akzent6 3 3 2 2 2 2" xfId="5572"/>
    <cellStyle name="40 % - Akzent6 3 3 2 2 3" xfId="4452"/>
    <cellStyle name="40 % - Akzent6 3 3 2 3" xfId="1080"/>
    <cellStyle name="40 % - Akzent6 3 3 2 3 2" xfId="3893"/>
    <cellStyle name="40 % - Akzent6 3 3 2 4" xfId="2204"/>
    <cellStyle name="40 % - Akzent6 3 3 2 4 2" xfId="5013"/>
    <cellStyle name="40 % - Akzent6 3 3 2 5" xfId="3321"/>
    <cellStyle name="40 % - Akzent6 3 3 3" xfId="1365"/>
    <cellStyle name="40 % - Akzent6 3 3 3 2" xfId="2487"/>
    <cellStyle name="40 % - Akzent6 3 3 3 2 2" xfId="5296"/>
    <cellStyle name="40 % - Akzent6 3 3 3 3" xfId="4176"/>
    <cellStyle name="40 % - Akzent6 3 3 4" xfId="804"/>
    <cellStyle name="40 % - Akzent6 3 3 4 2" xfId="3617"/>
    <cellStyle name="40 % - Akzent6 3 3 5" xfId="1928"/>
    <cellStyle name="40 % - Akzent6 3 3 5 2" xfId="4737"/>
    <cellStyle name="40 % - Akzent6 3 3 6" xfId="3045"/>
    <cellStyle name="40 % - Akzent6 3 4" xfId="251"/>
    <cellStyle name="40 % - Akzent6 3 4 2" xfId="572"/>
    <cellStyle name="40 % - Akzent6 3 4 2 2" xfId="1712"/>
    <cellStyle name="40 % - Akzent6 3 4 2 2 2" xfId="2833"/>
    <cellStyle name="40 % - Akzent6 3 4 2 2 2 2" xfId="5642"/>
    <cellStyle name="40 % - Akzent6 3 4 2 2 3" xfId="4522"/>
    <cellStyle name="40 % - Akzent6 3 4 2 3" xfId="1150"/>
    <cellStyle name="40 % - Akzent6 3 4 2 3 2" xfId="3963"/>
    <cellStyle name="40 % - Akzent6 3 4 2 4" xfId="2274"/>
    <cellStyle name="40 % - Akzent6 3 4 2 4 2" xfId="5083"/>
    <cellStyle name="40 % - Akzent6 3 4 2 5" xfId="3391"/>
    <cellStyle name="40 % - Akzent6 3 4 3" xfId="1435"/>
    <cellStyle name="40 % - Akzent6 3 4 3 2" xfId="2557"/>
    <cellStyle name="40 % - Akzent6 3 4 3 2 2" xfId="5366"/>
    <cellStyle name="40 % - Akzent6 3 4 3 3" xfId="4246"/>
    <cellStyle name="40 % - Akzent6 3 4 4" xfId="874"/>
    <cellStyle name="40 % - Akzent6 3 4 4 2" xfId="3687"/>
    <cellStyle name="40 % - Akzent6 3 4 5" xfId="1998"/>
    <cellStyle name="40 % - Akzent6 3 4 5 2" xfId="4807"/>
    <cellStyle name="40 % - Akzent6 3 4 6" xfId="3115"/>
    <cellStyle name="40 % - Akzent6 3 5" xfId="320"/>
    <cellStyle name="40 % - Akzent6 3 5 2" xfId="641"/>
    <cellStyle name="40 % - Akzent6 3 5 2 2" xfId="1780"/>
    <cellStyle name="40 % - Akzent6 3 5 2 2 2" xfId="2901"/>
    <cellStyle name="40 % - Akzent6 3 5 2 2 2 2" xfId="5710"/>
    <cellStyle name="40 % - Akzent6 3 5 2 2 3" xfId="4590"/>
    <cellStyle name="40 % - Akzent6 3 5 2 3" xfId="1218"/>
    <cellStyle name="40 % - Akzent6 3 5 2 3 2" xfId="4031"/>
    <cellStyle name="40 % - Akzent6 3 5 2 4" xfId="2342"/>
    <cellStyle name="40 % - Akzent6 3 5 2 4 2" xfId="5151"/>
    <cellStyle name="40 % - Akzent6 3 5 2 5" xfId="3459"/>
    <cellStyle name="40 % - Akzent6 3 5 3" xfId="1504"/>
    <cellStyle name="40 % - Akzent6 3 5 3 2" xfId="2625"/>
    <cellStyle name="40 % - Akzent6 3 5 3 2 2" xfId="5434"/>
    <cellStyle name="40 % - Akzent6 3 5 3 3" xfId="4314"/>
    <cellStyle name="40 % - Akzent6 3 5 4" xfId="942"/>
    <cellStyle name="40 % - Akzent6 3 5 4 2" xfId="3755"/>
    <cellStyle name="40 % - Akzent6 3 5 5" xfId="2066"/>
    <cellStyle name="40 % - Akzent6 3 5 5 2" xfId="4875"/>
    <cellStyle name="40 % - Akzent6 3 5 6" xfId="3183"/>
    <cellStyle name="40 % - Akzent6 3 6" xfId="434"/>
    <cellStyle name="40 % - Akzent6 3 6 2" xfId="1574"/>
    <cellStyle name="40 % - Akzent6 3 6 2 2" xfId="2695"/>
    <cellStyle name="40 % - Akzent6 3 6 2 2 2" xfId="5504"/>
    <cellStyle name="40 % - Akzent6 3 6 2 3" xfId="4384"/>
    <cellStyle name="40 % - Akzent6 3 6 3" xfId="1012"/>
    <cellStyle name="40 % - Akzent6 3 6 3 2" xfId="3825"/>
    <cellStyle name="40 % - Akzent6 3 6 4" xfId="2136"/>
    <cellStyle name="40 % - Akzent6 3 6 4 2" xfId="4945"/>
    <cellStyle name="40 % - Akzent6 3 6 5" xfId="3253"/>
    <cellStyle name="40 % - Akzent6 3 7" xfId="1297"/>
    <cellStyle name="40 % - Akzent6 3 7 2" xfId="2419"/>
    <cellStyle name="40 % - Akzent6 3 7 2 2" xfId="5228"/>
    <cellStyle name="40 % - Akzent6 3 7 3" xfId="4108"/>
    <cellStyle name="40 % - Akzent6 3 8" xfId="736"/>
    <cellStyle name="40 % - Akzent6 3 8 2" xfId="3549"/>
    <cellStyle name="40 % - Akzent6 3 9" xfId="1860"/>
    <cellStyle name="40 % - Akzent6 3 9 2" xfId="4669"/>
    <cellStyle name="40 % - Akzent6 4" xfId="131"/>
    <cellStyle name="40 % - Akzent6 4 2" xfId="200"/>
    <cellStyle name="40 % - Akzent6 4 2 2" xfId="521"/>
    <cellStyle name="40 % - Akzent6 4 2 2 2" xfId="1661"/>
    <cellStyle name="40 % - Akzent6 4 2 2 2 2" xfId="2782"/>
    <cellStyle name="40 % - Akzent6 4 2 2 2 2 2" xfId="5591"/>
    <cellStyle name="40 % - Akzent6 4 2 2 2 3" xfId="4471"/>
    <cellStyle name="40 % - Akzent6 4 2 2 3" xfId="1099"/>
    <cellStyle name="40 % - Akzent6 4 2 2 3 2" xfId="3912"/>
    <cellStyle name="40 % - Akzent6 4 2 2 4" xfId="2223"/>
    <cellStyle name="40 % - Akzent6 4 2 2 4 2" xfId="5032"/>
    <cellStyle name="40 % - Akzent6 4 2 2 5" xfId="3340"/>
    <cellStyle name="40 % - Akzent6 4 2 3" xfId="1384"/>
    <cellStyle name="40 % - Akzent6 4 2 3 2" xfId="2506"/>
    <cellStyle name="40 % - Akzent6 4 2 3 2 2" xfId="5315"/>
    <cellStyle name="40 % - Akzent6 4 2 3 3" xfId="4195"/>
    <cellStyle name="40 % - Akzent6 4 2 4" xfId="823"/>
    <cellStyle name="40 % - Akzent6 4 2 4 2" xfId="3636"/>
    <cellStyle name="40 % - Akzent6 4 2 5" xfId="1947"/>
    <cellStyle name="40 % - Akzent6 4 2 5 2" xfId="4756"/>
    <cellStyle name="40 % - Akzent6 4 2 6" xfId="3064"/>
    <cellStyle name="40 % - Akzent6 4 3" xfId="271"/>
    <cellStyle name="40 % - Akzent6 4 3 2" xfId="592"/>
    <cellStyle name="40 % - Akzent6 4 3 2 2" xfId="1731"/>
    <cellStyle name="40 % - Akzent6 4 3 2 2 2" xfId="2852"/>
    <cellStyle name="40 % - Akzent6 4 3 2 2 2 2" xfId="5661"/>
    <cellStyle name="40 % - Akzent6 4 3 2 2 3" xfId="4541"/>
    <cellStyle name="40 % - Akzent6 4 3 2 3" xfId="1169"/>
    <cellStyle name="40 % - Akzent6 4 3 2 3 2" xfId="3982"/>
    <cellStyle name="40 % - Akzent6 4 3 2 4" xfId="2293"/>
    <cellStyle name="40 % - Akzent6 4 3 2 4 2" xfId="5102"/>
    <cellStyle name="40 % - Akzent6 4 3 2 5" xfId="3410"/>
    <cellStyle name="40 % - Akzent6 4 3 3" xfId="1454"/>
    <cellStyle name="40 % - Akzent6 4 3 3 2" xfId="2576"/>
    <cellStyle name="40 % - Akzent6 4 3 3 2 2" xfId="5385"/>
    <cellStyle name="40 % - Akzent6 4 3 3 3" xfId="4265"/>
    <cellStyle name="40 % - Akzent6 4 3 4" xfId="893"/>
    <cellStyle name="40 % - Akzent6 4 3 4 2" xfId="3706"/>
    <cellStyle name="40 % - Akzent6 4 3 5" xfId="2017"/>
    <cellStyle name="40 % - Akzent6 4 3 5 2" xfId="4826"/>
    <cellStyle name="40 % - Akzent6 4 3 6" xfId="3134"/>
    <cellStyle name="40 % - Akzent6 4 4" xfId="339"/>
    <cellStyle name="40 % - Akzent6 4 4 2" xfId="660"/>
    <cellStyle name="40 % - Akzent6 4 4 2 2" xfId="1799"/>
    <cellStyle name="40 % - Akzent6 4 4 2 2 2" xfId="2920"/>
    <cellStyle name="40 % - Akzent6 4 4 2 2 2 2" xfId="5729"/>
    <cellStyle name="40 % - Akzent6 4 4 2 2 3" xfId="4609"/>
    <cellStyle name="40 % - Akzent6 4 4 2 3" xfId="1237"/>
    <cellStyle name="40 % - Akzent6 4 4 2 3 2" xfId="4050"/>
    <cellStyle name="40 % - Akzent6 4 4 2 4" xfId="2361"/>
    <cellStyle name="40 % - Akzent6 4 4 2 4 2" xfId="5170"/>
    <cellStyle name="40 % - Akzent6 4 4 2 5" xfId="3478"/>
    <cellStyle name="40 % - Akzent6 4 4 3" xfId="1523"/>
    <cellStyle name="40 % - Akzent6 4 4 3 2" xfId="2644"/>
    <cellStyle name="40 % - Akzent6 4 4 3 2 2" xfId="5453"/>
    <cellStyle name="40 % - Akzent6 4 4 3 3" xfId="4333"/>
    <cellStyle name="40 % - Akzent6 4 4 4" xfId="961"/>
    <cellStyle name="40 % - Akzent6 4 4 4 2" xfId="3774"/>
    <cellStyle name="40 % - Akzent6 4 4 5" xfId="2085"/>
    <cellStyle name="40 % - Akzent6 4 4 5 2" xfId="4894"/>
    <cellStyle name="40 % - Akzent6 4 4 6" xfId="3202"/>
    <cellStyle name="40 % - Akzent6 4 5" xfId="453"/>
    <cellStyle name="40 % - Akzent6 4 5 2" xfId="1593"/>
    <cellStyle name="40 % - Akzent6 4 5 2 2" xfId="2714"/>
    <cellStyle name="40 % - Akzent6 4 5 2 2 2" xfId="5523"/>
    <cellStyle name="40 % - Akzent6 4 5 2 3" xfId="4403"/>
    <cellStyle name="40 % - Akzent6 4 5 3" xfId="1031"/>
    <cellStyle name="40 % - Akzent6 4 5 3 2" xfId="3844"/>
    <cellStyle name="40 % - Akzent6 4 5 4" xfId="2155"/>
    <cellStyle name="40 % - Akzent6 4 5 4 2" xfId="4964"/>
    <cellStyle name="40 % - Akzent6 4 5 5" xfId="3272"/>
    <cellStyle name="40 % - Akzent6 4 6" xfId="1316"/>
    <cellStyle name="40 % - Akzent6 4 6 2" xfId="2438"/>
    <cellStyle name="40 % - Akzent6 4 6 2 2" xfId="5247"/>
    <cellStyle name="40 % - Akzent6 4 6 3" xfId="4127"/>
    <cellStyle name="40 % - Akzent6 4 7" xfId="755"/>
    <cellStyle name="40 % - Akzent6 4 7 2" xfId="3568"/>
    <cellStyle name="40 % - Akzent6 4 8" xfId="1879"/>
    <cellStyle name="40 % - Akzent6 4 8 2" xfId="4688"/>
    <cellStyle name="40 % - Akzent6 4 9" xfId="2996"/>
    <cellStyle name="40 % - Akzent6 5" xfId="166"/>
    <cellStyle name="40 % - Akzent6 5 2" xfId="487"/>
    <cellStyle name="40 % - Akzent6 5 2 2" xfId="1627"/>
    <cellStyle name="40 % - Akzent6 5 2 2 2" xfId="2748"/>
    <cellStyle name="40 % - Akzent6 5 2 2 2 2" xfId="5557"/>
    <cellStyle name="40 % - Akzent6 5 2 2 3" xfId="4437"/>
    <cellStyle name="40 % - Akzent6 5 2 3" xfId="1065"/>
    <cellStyle name="40 % - Akzent6 5 2 3 2" xfId="3878"/>
    <cellStyle name="40 % - Akzent6 5 2 4" xfId="2189"/>
    <cellStyle name="40 % - Akzent6 5 2 4 2" xfId="4998"/>
    <cellStyle name="40 % - Akzent6 5 2 5" xfId="3306"/>
    <cellStyle name="40 % - Akzent6 5 3" xfId="1350"/>
    <cellStyle name="40 % - Akzent6 5 3 2" xfId="2472"/>
    <cellStyle name="40 % - Akzent6 5 3 2 2" xfId="5281"/>
    <cellStyle name="40 % - Akzent6 5 3 3" xfId="4161"/>
    <cellStyle name="40 % - Akzent6 5 4" xfId="789"/>
    <cellStyle name="40 % - Akzent6 5 4 2" xfId="3602"/>
    <cellStyle name="40 % - Akzent6 5 5" xfId="1913"/>
    <cellStyle name="40 % - Akzent6 5 5 2" xfId="4722"/>
    <cellStyle name="40 % - Akzent6 5 6" xfId="3030"/>
    <cellStyle name="40 % - Akzent6 6" xfId="236"/>
    <cellStyle name="40 % - Akzent6 6 2" xfId="557"/>
    <cellStyle name="40 % - Akzent6 6 2 2" xfId="1697"/>
    <cellStyle name="40 % - Akzent6 6 2 2 2" xfId="2818"/>
    <cellStyle name="40 % - Akzent6 6 2 2 2 2" xfId="5627"/>
    <cellStyle name="40 % - Akzent6 6 2 2 3" xfId="4507"/>
    <cellStyle name="40 % - Akzent6 6 2 3" xfId="1135"/>
    <cellStyle name="40 % - Akzent6 6 2 3 2" xfId="3948"/>
    <cellStyle name="40 % - Akzent6 6 2 4" xfId="2259"/>
    <cellStyle name="40 % - Akzent6 6 2 4 2" xfId="5068"/>
    <cellStyle name="40 % - Akzent6 6 2 5" xfId="3376"/>
    <cellStyle name="40 % - Akzent6 6 3" xfId="1420"/>
    <cellStyle name="40 % - Akzent6 6 3 2" xfId="2542"/>
    <cellStyle name="40 % - Akzent6 6 3 2 2" xfId="5351"/>
    <cellStyle name="40 % - Akzent6 6 3 3" xfId="4231"/>
    <cellStyle name="40 % - Akzent6 6 4" xfId="859"/>
    <cellStyle name="40 % - Akzent6 6 4 2" xfId="3672"/>
    <cellStyle name="40 % - Akzent6 6 5" xfId="1983"/>
    <cellStyle name="40 % - Akzent6 6 5 2" xfId="4792"/>
    <cellStyle name="40 % - Akzent6 6 6" xfId="3100"/>
    <cellStyle name="40 % - Akzent6 7" xfId="305"/>
    <cellStyle name="40 % - Akzent6 7 2" xfId="626"/>
    <cellStyle name="40 % - Akzent6 7 2 2" xfId="1765"/>
    <cellStyle name="40 % - Akzent6 7 2 2 2" xfId="2886"/>
    <cellStyle name="40 % - Akzent6 7 2 2 2 2" xfId="5695"/>
    <cellStyle name="40 % - Akzent6 7 2 2 3" xfId="4575"/>
    <cellStyle name="40 % - Akzent6 7 2 3" xfId="1203"/>
    <cellStyle name="40 % - Akzent6 7 2 3 2" xfId="4016"/>
    <cellStyle name="40 % - Akzent6 7 2 4" xfId="2327"/>
    <cellStyle name="40 % - Akzent6 7 2 4 2" xfId="5136"/>
    <cellStyle name="40 % - Akzent6 7 2 5" xfId="3444"/>
    <cellStyle name="40 % - Akzent6 7 3" xfId="1489"/>
    <cellStyle name="40 % - Akzent6 7 3 2" xfId="2610"/>
    <cellStyle name="40 % - Akzent6 7 3 2 2" xfId="5419"/>
    <cellStyle name="40 % - Akzent6 7 3 3" xfId="4299"/>
    <cellStyle name="40 % - Akzent6 7 4" xfId="927"/>
    <cellStyle name="40 % - Akzent6 7 4 2" xfId="3740"/>
    <cellStyle name="40 % - Akzent6 7 5" xfId="2051"/>
    <cellStyle name="40 % - Akzent6 7 5 2" xfId="4860"/>
    <cellStyle name="40 % - Akzent6 7 6" xfId="3168"/>
    <cellStyle name="40 % - Akzent6 8" xfId="416"/>
    <cellStyle name="40 % - Akzent6 8 2" xfId="1556"/>
    <cellStyle name="40 % - Akzent6 8 2 2" xfId="2677"/>
    <cellStyle name="40 % - Akzent6 8 2 2 2" xfId="5486"/>
    <cellStyle name="40 % - Akzent6 8 2 3" xfId="4366"/>
    <cellStyle name="40 % - Akzent6 8 3" xfId="994"/>
    <cellStyle name="40 % - Akzent6 8 3 2" xfId="3807"/>
    <cellStyle name="40 % - Akzent6 8 4" xfId="2118"/>
    <cellStyle name="40 % - Akzent6 8 4 2" xfId="4927"/>
    <cellStyle name="40 % - Akzent6 8 5" xfId="3235"/>
    <cellStyle name="40 % - Akzent6 9" xfId="706"/>
    <cellStyle name="40 % - Akzent6 9 2" xfId="1277"/>
    <cellStyle name="40 % - Akzent6 9 2 2" xfId="4090"/>
    <cellStyle name="40 % - Akzent6 9 3" xfId="2401"/>
    <cellStyle name="40 % - Akzent6 9 3 2" xfId="5210"/>
    <cellStyle name="40 % - Akzent6 9 4" xfId="3519"/>
    <cellStyle name="40% - Akzent1" xfId="367"/>
    <cellStyle name="40% - Akzent2" xfId="368"/>
    <cellStyle name="40% - Akzent3" xfId="369"/>
    <cellStyle name="40% - Akzent4" xfId="370"/>
    <cellStyle name="40% - Akzent5" xfId="371"/>
    <cellStyle name="40% - Akzent6" xfId="372"/>
    <cellStyle name="60 % - Akzent1" xfId="20" builtinId="32" customBuiltin="1"/>
    <cellStyle name="60 % - Akzent1 2" xfId="54"/>
    <cellStyle name="60 % - Akzent2" xfId="24" builtinId="36" customBuiltin="1"/>
    <cellStyle name="60 % - Akzent2 2" xfId="55"/>
    <cellStyle name="60 % - Akzent3" xfId="28" builtinId="40" customBuiltin="1"/>
    <cellStyle name="60 % - Akzent3 2" xfId="56"/>
    <cellStyle name="60 % - Akzent4" xfId="32" builtinId="44" customBuiltin="1"/>
    <cellStyle name="60 % - Akzent4 2" xfId="57"/>
    <cellStyle name="60 % - Akzent5" xfId="36" builtinId="48" customBuiltin="1"/>
    <cellStyle name="60 % - Akzent5 2" xfId="58"/>
    <cellStyle name="60 % - Akzent6" xfId="40" builtinId="52" customBuiltin="1"/>
    <cellStyle name="60 % - Akzent6 2" xfId="59"/>
    <cellStyle name="60% - Akzent1" xfId="373"/>
    <cellStyle name="60% - Akzent2" xfId="374"/>
    <cellStyle name="60% - Akzent3" xfId="375"/>
    <cellStyle name="60% - Akzent4" xfId="376"/>
    <cellStyle name="60% - Akzent5" xfId="377"/>
    <cellStyle name="60% - Akzent6" xfId="378"/>
    <cellStyle name="Akzent1" xfId="17" builtinId="29" customBuiltin="1"/>
    <cellStyle name="Akzent1 2" xfId="60"/>
    <cellStyle name="Akzent1 3" xfId="379"/>
    <cellStyle name="Akzent2" xfId="21" builtinId="33" customBuiltin="1"/>
    <cellStyle name="Akzent2 2" xfId="61"/>
    <cellStyle name="Akzent2 3" xfId="380"/>
    <cellStyle name="Akzent3" xfId="25" builtinId="37" customBuiltin="1"/>
    <cellStyle name="Akzent3 2" xfId="62"/>
    <cellStyle name="Akzent3 3" xfId="381"/>
    <cellStyle name="Akzent4" xfId="29" builtinId="41" customBuiltin="1"/>
    <cellStyle name="Akzent4 2" xfId="63"/>
    <cellStyle name="Akzent4 3" xfId="382"/>
    <cellStyle name="Akzent5" xfId="33" builtinId="45" customBuiltin="1"/>
    <cellStyle name="Akzent5 2" xfId="64"/>
    <cellStyle name="Akzent5 3" xfId="383"/>
    <cellStyle name="Akzent6" xfId="37" builtinId="49" customBuiltin="1"/>
    <cellStyle name="Akzent6 2" xfId="65"/>
    <cellStyle name="Akzent6 3" xfId="384"/>
    <cellStyle name="Ausgabe" xfId="10" builtinId="21" customBuiltin="1"/>
    <cellStyle name="Ausgabe 2" xfId="66"/>
    <cellStyle name="Ausgabe 3" xfId="385"/>
    <cellStyle name="Berechnung" xfId="11" builtinId="22" customBuiltin="1"/>
    <cellStyle name="Berechnung 2" xfId="67"/>
    <cellStyle name="Berechnung 3" xfId="386"/>
    <cellStyle name="Eingabe" xfId="9" builtinId="20" customBuiltin="1"/>
    <cellStyle name="Eingabe 2" xfId="68"/>
    <cellStyle name="Eingabe 3" xfId="387"/>
    <cellStyle name="Ergebnis" xfId="16" builtinId="25" customBuiltin="1"/>
    <cellStyle name="Ergebnis 2" xfId="69"/>
    <cellStyle name="Ergebnis 3" xfId="388"/>
    <cellStyle name="Erklärender Text" xfId="15" builtinId="53" customBuiltin="1"/>
    <cellStyle name="Erklärender Text 2" xfId="70"/>
    <cellStyle name="Erklärender Text 3" xfId="389"/>
    <cellStyle name="Gut" xfId="6" builtinId="26" customBuiltin="1"/>
    <cellStyle name="Gut 2" xfId="71"/>
    <cellStyle name="Gut 3" xfId="390"/>
    <cellStyle name="Hyperlink 2" xfId="72"/>
    <cellStyle name="Komma" xfId="5757" builtinId="3"/>
    <cellStyle name="Komma 2" xfId="73"/>
    <cellStyle name="Komma 2 2" xfId="74"/>
    <cellStyle name="Komma 2 2 2" xfId="391"/>
    <cellStyle name="Komma 2 2 2 2" xfId="5779"/>
    <cellStyle name="Komma 2 2 3" xfId="5778"/>
    <cellStyle name="Komma 2 3" xfId="5777"/>
    <cellStyle name="Komma 3" xfId="75"/>
    <cellStyle name="Komma 3 2" xfId="392"/>
    <cellStyle name="Komma 3 2 2" xfId="5775"/>
    <cellStyle name="Komma 3 3" xfId="5774"/>
    <cellStyle name="Komma 4" xfId="76"/>
    <cellStyle name="Komma 4 2" xfId="5760"/>
    <cellStyle name="Komma 4 3" xfId="5776"/>
    <cellStyle name="Komma 5" xfId="1829"/>
    <cellStyle name="Komma 5 2" xfId="4638"/>
    <cellStyle name="Komma 5 3" xfId="5768"/>
    <cellStyle name="Komma 5 4" xfId="5780"/>
    <cellStyle name="Komma 6" xfId="1827"/>
    <cellStyle name="Komma 7" xfId="5771"/>
    <cellStyle name="Komma 8" xfId="5781"/>
    <cellStyle name="Neutral" xfId="8" builtinId="28" customBuiltin="1"/>
    <cellStyle name="Neutral 2" xfId="77"/>
    <cellStyle name="Neutral 3" xfId="393"/>
    <cellStyle name="Notiz" xfId="5758" builtinId="10" customBuiltin="1"/>
    <cellStyle name="Notiz 2" xfId="78"/>
    <cellStyle name="Notiz 3" xfId="79"/>
    <cellStyle name="Notiz 3 10" xfId="1280"/>
    <cellStyle name="Notiz 3 10 2" xfId="2402"/>
    <cellStyle name="Notiz 3 10 2 2" xfId="5211"/>
    <cellStyle name="Notiz 3 10 3" xfId="4091"/>
    <cellStyle name="Notiz 3 11" xfId="719"/>
    <cellStyle name="Notiz 3 11 2" xfId="3532"/>
    <cellStyle name="Notiz 3 12" xfId="1843"/>
    <cellStyle name="Notiz 3 12 2" xfId="4652"/>
    <cellStyle name="Notiz 3 13" xfId="2960"/>
    <cellStyle name="Notiz 3 2" xfId="98"/>
    <cellStyle name="Notiz 3 2 10" xfId="2964"/>
    <cellStyle name="Notiz 3 2 2" xfId="133"/>
    <cellStyle name="Notiz 3 2 2 2" xfId="202"/>
    <cellStyle name="Notiz 3 2 2 2 2" xfId="523"/>
    <cellStyle name="Notiz 3 2 2 2 2 2" xfId="1663"/>
    <cellStyle name="Notiz 3 2 2 2 2 2 2" xfId="2784"/>
    <cellStyle name="Notiz 3 2 2 2 2 2 2 2" xfId="5593"/>
    <cellStyle name="Notiz 3 2 2 2 2 2 3" xfId="4473"/>
    <cellStyle name="Notiz 3 2 2 2 2 3" xfId="1101"/>
    <cellStyle name="Notiz 3 2 2 2 2 3 2" xfId="3914"/>
    <cellStyle name="Notiz 3 2 2 2 2 4" xfId="2225"/>
    <cellStyle name="Notiz 3 2 2 2 2 4 2" xfId="5034"/>
    <cellStyle name="Notiz 3 2 2 2 2 5" xfId="3342"/>
    <cellStyle name="Notiz 3 2 2 2 3" xfId="1386"/>
    <cellStyle name="Notiz 3 2 2 2 3 2" xfId="2508"/>
    <cellStyle name="Notiz 3 2 2 2 3 2 2" xfId="5317"/>
    <cellStyle name="Notiz 3 2 2 2 3 3" xfId="4197"/>
    <cellStyle name="Notiz 3 2 2 2 4" xfId="825"/>
    <cellStyle name="Notiz 3 2 2 2 4 2" xfId="3638"/>
    <cellStyle name="Notiz 3 2 2 2 5" xfId="1949"/>
    <cellStyle name="Notiz 3 2 2 2 5 2" xfId="4758"/>
    <cellStyle name="Notiz 3 2 2 2 6" xfId="3066"/>
    <cellStyle name="Notiz 3 2 2 3" xfId="273"/>
    <cellStyle name="Notiz 3 2 2 3 2" xfId="594"/>
    <cellStyle name="Notiz 3 2 2 3 2 2" xfId="1733"/>
    <cellStyle name="Notiz 3 2 2 3 2 2 2" xfId="2854"/>
    <cellStyle name="Notiz 3 2 2 3 2 2 2 2" xfId="5663"/>
    <cellStyle name="Notiz 3 2 2 3 2 2 3" xfId="4543"/>
    <cellStyle name="Notiz 3 2 2 3 2 3" xfId="1171"/>
    <cellStyle name="Notiz 3 2 2 3 2 3 2" xfId="3984"/>
    <cellStyle name="Notiz 3 2 2 3 2 4" xfId="2295"/>
    <cellStyle name="Notiz 3 2 2 3 2 4 2" xfId="5104"/>
    <cellStyle name="Notiz 3 2 2 3 2 5" xfId="3412"/>
    <cellStyle name="Notiz 3 2 2 3 3" xfId="1456"/>
    <cellStyle name="Notiz 3 2 2 3 3 2" xfId="2578"/>
    <cellStyle name="Notiz 3 2 2 3 3 2 2" xfId="5387"/>
    <cellStyle name="Notiz 3 2 2 3 3 3" xfId="4267"/>
    <cellStyle name="Notiz 3 2 2 3 4" xfId="895"/>
    <cellStyle name="Notiz 3 2 2 3 4 2" xfId="3708"/>
    <cellStyle name="Notiz 3 2 2 3 5" xfId="2019"/>
    <cellStyle name="Notiz 3 2 2 3 5 2" xfId="4828"/>
    <cellStyle name="Notiz 3 2 2 3 6" xfId="3136"/>
    <cellStyle name="Notiz 3 2 2 4" xfId="341"/>
    <cellStyle name="Notiz 3 2 2 4 2" xfId="662"/>
    <cellStyle name="Notiz 3 2 2 4 2 2" xfId="1801"/>
    <cellStyle name="Notiz 3 2 2 4 2 2 2" xfId="2922"/>
    <cellStyle name="Notiz 3 2 2 4 2 2 2 2" xfId="5731"/>
    <cellStyle name="Notiz 3 2 2 4 2 2 3" xfId="4611"/>
    <cellStyle name="Notiz 3 2 2 4 2 3" xfId="1239"/>
    <cellStyle name="Notiz 3 2 2 4 2 3 2" xfId="4052"/>
    <cellStyle name="Notiz 3 2 2 4 2 4" xfId="2363"/>
    <cellStyle name="Notiz 3 2 2 4 2 4 2" xfId="5172"/>
    <cellStyle name="Notiz 3 2 2 4 2 5" xfId="3480"/>
    <cellStyle name="Notiz 3 2 2 4 3" xfId="1525"/>
    <cellStyle name="Notiz 3 2 2 4 3 2" xfId="2646"/>
    <cellStyle name="Notiz 3 2 2 4 3 2 2" xfId="5455"/>
    <cellStyle name="Notiz 3 2 2 4 3 3" xfId="4335"/>
    <cellStyle name="Notiz 3 2 2 4 4" xfId="963"/>
    <cellStyle name="Notiz 3 2 2 4 4 2" xfId="3776"/>
    <cellStyle name="Notiz 3 2 2 4 5" xfId="2087"/>
    <cellStyle name="Notiz 3 2 2 4 5 2" xfId="4896"/>
    <cellStyle name="Notiz 3 2 2 4 6" xfId="3204"/>
    <cellStyle name="Notiz 3 2 2 5" xfId="455"/>
    <cellStyle name="Notiz 3 2 2 5 2" xfId="1595"/>
    <cellStyle name="Notiz 3 2 2 5 2 2" xfId="2716"/>
    <cellStyle name="Notiz 3 2 2 5 2 2 2" xfId="5525"/>
    <cellStyle name="Notiz 3 2 2 5 2 3" xfId="4405"/>
    <cellStyle name="Notiz 3 2 2 5 3" xfId="1033"/>
    <cellStyle name="Notiz 3 2 2 5 3 2" xfId="3846"/>
    <cellStyle name="Notiz 3 2 2 5 4" xfId="2157"/>
    <cellStyle name="Notiz 3 2 2 5 4 2" xfId="4966"/>
    <cellStyle name="Notiz 3 2 2 5 5" xfId="3274"/>
    <cellStyle name="Notiz 3 2 2 6" xfId="1318"/>
    <cellStyle name="Notiz 3 2 2 6 2" xfId="2440"/>
    <cellStyle name="Notiz 3 2 2 6 2 2" xfId="5249"/>
    <cellStyle name="Notiz 3 2 2 6 3" xfId="4129"/>
    <cellStyle name="Notiz 3 2 2 7" xfId="757"/>
    <cellStyle name="Notiz 3 2 2 7 2" xfId="3570"/>
    <cellStyle name="Notiz 3 2 2 8" xfId="1881"/>
    <cellStyle name="Notiz 3 2 2 8 2" xfId="4690"/>
    <cellStyle name="Notiz 3 2 2 9" xfId="2998"/>
    <cellStyle name="Notiz 3 2 3" xfId="168"/>
    <cellStyle name="Notiz 3 2 3 2" xfId="489"/>
    <cellStyle name="Notiz 3 2 3 2 2" xfId="1629"/>
    <cellStyle name="Notiz 3 2 3 2 2 2" xfId="2750"/>
    <cellStyle name="Notiz 3 2 3 2 2 2 2" xfId="5559"/>
    <cellStyle name="Notiz 3 2 3 2 2 3" xfId="4439"/>
    <cellStyle name="Notiz 3 2 3 2 3" xfId="1067"/>
    <cellStyle name="Notiz 3 2 3 2 3 2" xfId="3880"/>
    <cellStyle name="Notiz 3 2 3 2 4" xfId="2191"/>
    <cellStyle name="Notiz 3 2 3 2 4 2" xfId="5000"/>
    <cellStyle name="Notiz 3 2 3 2 5" xfId="3308"/>
    <cellStyle name="Notiz 3 2 3 3" xfId="1352"/>
    <cellStyle name="Notiz 3 2 3 3 2" xfId="2474"/>
    <cellStyle name="Notiz 3 2 3 3 2 2" xfId="5283"/>
    <cellStyle name="Notiz 3 2 3 3 3" xfId="4163"/>
    <cellStyle name="Notiz 3 2 3 4" xfId="791"/>
    <cellStyle name="Notiz 3 2 3 4 2" xfId="3604"/>
    <cellStyle name="Notiz 3 2 3 5" xfId="1915"/>
    <cellStyle name="Notiz 3 2 3 5 2" xfId="4724"/>
    <cellStyle name="Notiz 3 2 3 6" xfId="3032"/>
    <cellStyle name="Notiz 3 2 4" xfId="238"/>
    <cellStyle name="Notiz 3 2 4 2" xfId="559"/>
    <cellStyle name="Notiz 3 2 4 2 2" xfId="1699"/>
    <cellStyle name="Notiz 3 2 4 2 2 2" xfId="2820"/>
    <cellStyle name="Notiz 3 2 4 2 2 2 2" xfId="5629"/>
    <cellStyle name="Notiz 3 2 4 2 2 3" xfId="4509"/>
    <cellStyle name="Notiz 3 2 4 2 3" xfId="1137"/>
    <cellStyle name="Notiz 3 2 4 2 3 2" xfId="3950"/>
    <cellStyle name="Notiz 3 2 4 2 4" xfId="2261"/>
    <cellStyle name="Notiz 3 2 4 2 4 2" xfId="5070"/>
    <cellStyle name="Notiz 3 2 4 2 5" xfId="3378"/>
    <cellStyle name="Notiz 3 2 4 3" xfId="1422"/>
    <cellStyle name="Notiz 3 2 4 3 2" xfId="2544"/>
    <cellStyle name="Notiz 3 2 4 3 2 2" xfId="5353"/>
    <cellStyle name="Notiz 3 2 4 3 3" xfId="4233"/>
    <cellStyle name="Notiz 3 2 4 4" xfId="861"/>
    <cellStyle name="Notiz 3 2 4 4 2" xfId="3674"/>
    <cellStyle name="Notiz 3 2 4 5" xfId="1985"/>
    <cellStyle name="Notiz 3 2 4 5 2" xfId="4794"/>
    <cellStyle name="Notiz 3 2 4 6" xfId="3102"/>
    <cellStyle name="Notiz 3 2 5" xfId="307"/>
    <cellStyle name="Notiz 3 2 5 2" xfId="628"/>
    <cellStyle name="Notiz 3 2 5 2 2" xfId="1767"/>
    <cellStyle name="Notiz 3 2 5 2 2 2" xfId="2888"/>
    <cellStyle name="Notiz 3 2 5 2 2 2 2" xfId="5697"/>
    <cellStyle name="Notiz 3 2 5 2 2 3" xfId="4577"/>
    <cellStyle name="Notiz 3 2 5 2 3" xfId="1205"/>
    <cellStyle name="Notiz 3 2 5 2 3 2" xfId="4018"/>
    <cellStyle name="Notiz 3 2 5 2 4" xfId="2329"/>
    <cellStyle name="Notiz 3 2 5 2 4 2" xfId="5138"/>
    <cellStyle name="Notiz 3 2 5 2 5" xfId="3446"/>
    <cellStyle name="Notiz 3 2 5 3" xfId="1491"/>
    <cellStyle name="Notiz 3 2 5 3 2" xfId="2612"/>
    <cellStyle name="Notiz 3 2 5 3 2 2" xfId="5421"/>
    <cellStyle name="Notiz 3 2 5 3 3" xfId="4301"/>
    <cellStyle name="Notiz 3 2 5 4" xfId="929"/>
    <cellStyle name="Notiz 3 2 5 4 2" xfId="3742"/>
    <cellStyle name="Notiz 3 2 5 5" xfId="2053"/>
    <cellStyle name="Notiz 3 2 5 5 2" xfId="4862"/>
    <cellStyle name="Notiz 3 2 5 6" xfId="3170"/>
    <cellStyle name="Notiz 3 2 6" xfId="421"/>
    <cellStyle name="Notiz 3 2 6 2" xfId="1561"/>
    <cellStyle name="Notiz 3 2 6 2 2" xfId="2682"/>
    <cellStyle name="Notiz 3 2 6 2 2 2" xfId="5491"/>
    <cellStyle name="Notiz 3 2 6 2 3" xfId="4371"/>
    <cellStyle name="Notiz 3 2 6 3" xfId="999"/>
    <cellStyle name="Notiz 3 2 6 3 2" xfId="3812"/>
    <cellStyle name="Notiz 3 2 6 4" xfId="2123"/>
    <cellStyle name="Notiz 3 2 6 4 2" xfId="4932"/>
    <cellStyle name="Notiz 3 2 6 5" xfId="3240"/>
    <cellStyle name="Notiz 3 2 7" xfId="1284"/>
    <cellStyle name="Notiz 3 2 7 2" xfId="2406"/>
    <cellStyle name="Notiz 3 2 7 2 2" xfId="5215"/>
    <cellStyle name="Notiz 3 2 7 3" xfId="4095"/>
    <cellStyle name="Notiz 3 2 8" xfId="723"/>
    <cellStyle name="Notiz 3 2 8 2" xfId="3536"/>
    <cellStyle name="Notiz 3 2 9" xfId="1847"/>
    <cellStyle name="Notiz 3 2 9 2" xfId="4656"/>
    <cellStyle name="Notiz 3 3" xfId="113"/>
    <cellStyle name="Notiz 3 3 10" xfId="2979"/>
    <cellStyle name="Notiz 3 3 2" xfId="148"/>
    <cellStyle name="Notiz 3 3 2 2" xfId="217"/>
    <cellStyle name="Notiz 3 3 2 2 2" xfId="538"/>
    <cellStyle name="Notiz 3 3 2 2 2 2" xfId="1678"/>
    <cellStyle name="Notiz 3 3 2 2 2 2 2" xfId="2799"/>
    <cellStyle name="Notiz 3 3 2 2 2 2 2 2" xfId="5608"/>
    <cellStyle name="Notiz 3 3 2 2 2 2 3" xfId="4488"/>
    <cellStyle name="Notiz 3 3 2 2 2 3" xfId="1116"/>
    <cellStyle name="Notiz 3 3 2 2 2 3 2" xfId="3929"/>
    <cellStyle name="Notiz 3 3 2 2 2 4" xfId="2240"/>
    <cellStyle name="Notiz 3 3 2 2 2 4 2" xfId="5049"/>
    <cellStyle name="Notiz 3 3 2 2 2 5" xfId="3357"/>
    <cellStyle name="Notiz 3 3 2 2 3" xfId="1401"/>
    <cellStyle name="Notiz 3 3 2 2 3 2" xfId="2523"/>
    <cellStyle name="Notiz 3 3 2 2 3 2 2" xfId="5332"/>
    <cellStyle name="Notiz 3 3 2 2 3 3" xfId="4212"/>
    <cellStyle name="Notiz 3 3 2 2 4" xfId="840"/>
    <cellStyle name="Notiz 3 3 2 2 4 2" xfId="3653"/>
    <cellStyle name="Notiz 3 3 2 2 5" xfId="1964"/>
    <cellStyle name="Notiz 3 3 2 2 5 2" xfId="4773"/>
    <cellStyle name="Notiz 3 3 2 2 6" xfId="3081"/>
    <cellStyle name="Notiz 3 3 2 3" xfId="288"/>
    <cellStyle name="Notiz 3 3 2 3 2" xfId="609"/>
    <cellStyle name="Notiz 3 3 2 3 2 2" xfId="1748"/>
    <cellStyle name="Notiz 3 3 2 3 2 2 2" xfId="2869"/>
    <cellStyle name="Notiz 3 3 2 3 2 2 2 2" xfId="5678"/>
    <cellStyle name="Notiz 3 3 2 3 2 2 3" xfId="4558"/>
    <cellStyle name="Notiz 3 3 2 3 2 3" xfId="1186"/>
    <cellStyle name="Notiz 3 3 2 3 2 3 2" xfId="3999"/>
    <cellStyle name="Notiz 3 3 2 3 2 4" xfId="2310"/>
    <cellStyle name="Notiz 3 3 2 3 2 4 2" xfId="5119"/>
    <cellStyle name="Notiz 3 3 2 3 2 5" xfId="3427"/>
    <cellStyle name="Notiz 3 3 2 3 3" xfId="1471"/>
    <cellStyle name="Notiz 3 3 2 3 3 2" xfId="2593"/>
    <cellStyle name="Notiz 3 3 2 3 3 2 2" xfId="5402"/>
    <cellStyle name="Notiz 3 3 2 3 3 3" xfId="4282"/>
    <cellStyle name="Notiz 3 3 2 3 4" xfId="910"/>
    <cellStyle name="Notiz 3 3 2 3 4 2" xfId="3723"/>
    <cellStyle name="Notiz 3 3 2 3 5" xfId="2034"/>
    <cellStyle name="Notiz 3 3 2 3 5 2" xfId="4843"/>
    <cellStyle name="Notiz 3 3 2 3 6" xfId="3151"/>
    <cellStyle name="Notiz 3 3 2 4" xfId="356"/>
    <cellStyle name="Notiz 3 3 2 4 2" xfId="677"/>
    <cellStyle name="Notiz 3 3 2 4 2 2" xfId="1816"/>
    <cellStyle name="Notiz 3 3 2 4 2 2 2" xfId="2937"/>
    <cellStyle name="Notiz 3 3 2 4 2 2 2 2" xfId="5746"/>
    <cellStyle name="Notiz 3 3 2 4 2 2 3" xfId="4626"/>
    <cellStyle name="Notiz 3 3 2 4 2 3" xfId="1254"/>
    <cellStyle name="Notiz 3 3 2 4 2 3 2" xfId="4067"/>
    <cellStyle name="Notiz 3 3 2 4 2 4" xfId="2378"/>
    <cellStyle name="Notiz 3 3 2 4 2 4 2" xfId="5187"/>
    <cellStyle name="Notiz 3 3 2 4 2 5" xfId="3495"/>
    <cellStyle name="Notiz 3 3 2 4 3" xfId="1540"/>
    <cellStyle name="Notiz 3 3 2 4 3 2" xfId="2661"/>
    <cellStyle name="Notiz 3 3 2 4 3 2 2" xfId="5470"/>
    <cellStyle name="Notiz 3 3 2 4 3 3" xfId="4350"/>
    <cellStyle name="Notiz 3 3 2 4 4" xfId="978"/>
    <cellStyle name="Notiz 3 3 2 4 4 2" xfId="3791"/>
    <cellStyle name="Notiz 3 3 2 4 5" xfId="2102"/>
    <cellStyle name="Notiz 3 3 2 4 5 2" xfId="4911"/>
    <cellStyle name="Notiz 3 3 2 4 6" xfId="3219"/>
    <cellStyle name="Notiz 3 3 2 5" xfId="470"/>
    <cellStyle name="Notiz 3 3 2 5 2" xfId="1610"/>
    <cellStyle name="Notiz 3 3 2 5 2 2" xfId="2731"/>
    <cellStyle name="Notiz 3 3 2 5 2 2 2" xfId="5540"/>
    <cellStyle name="Notiz 3 3 2 5 2 3" xfId="4420"/>
    <cellStyle name="Notiz 3 3 2 5 3" xfId="1048"/>
    <cellStyle name="Notiz 3 3 2 5 3 2" xfId="3861"/>
    <cellStyle name="Notiz 3 3 2 5 4" xfId="2172"/>
    <cellStyle name="Notiz 3 3 2 5 4 2" xfId="4981"/>
    <cellStyle name="Notiz 3 3 2 5 5" xfId="3289"/>
    <cellStyle name="Notiz 3 3 2 6" xfId="1333"/>
    <cellStyle name="Notiz 3 3 2 6 2" xfId="2455"/>
    <cellStyle name="Notiz 3 3 2 6 2 2" xfId="5264"/>
    <cellStyle name="Notiz 3 3 2 6 3" xfId="4144"/>
    <cellStyle name="Notiz 3 3 2 7" xfId="772"/>
    <cellStyle name="Notiz 3 3 2 7 2" xfId="3585"/>
    <cellStyle name="Notiz 3 3 2 8" xfId="1896"/>
    <cellStyle name="Notiz 3 3 2 8 2" xfId="4705"/>
    <cellStyle name="Notiz 3 3 2 9" xfId="3013"/>
    <cellStyle name="Notiz 3 3 3" xfId="183"/>
    <cellStyle name="Notiz 3 3 3 2" xfId="504"/>
    <cellStyle name="Notiz 3 3 3 2 2" xfId="1644"/>
    <cellStyle name="Notiz 3 3 3 2 2 2" xfId="2765"/>
    <cellStyle name="Notiz 3 3 3 2 2 2 2" xfId="5574"/>
    <cellStyle name="Notiz 3 3 3 2 2 3" xfId="4454"/>
    <cellStyle name="Notiz 3 3 3 2 3" xfId="1082"/>
    <cellStyle name="Notiz 3 3 3 2 3 2" xfId="3895"/>
    <cellStyle name="Notiz 3 3 3 2 4" xfId="2206"/>
    <cellStyle name="Notiz 3 3 3 2 4 2" xfId="5015"/>
    <cellStyle name="Notiz 3 3 3 2 5" xfId="3323"/>
    <cellStyle name="Notiz 3 3 3 3" xfId="1367"/>
    <cellStyle name="Notiz 3 3 3 3 2" xfId="2489"/>
    <cellStyle name="Notiz 3 3 3 3 2 2" xfId="5298"/>
    <cellStyle name="Notiz 3 3 3 3 3" xfId="4178"/>
    <cellStyle name="Notiz 3 3 3 4" xfId="806"/>
    <cellStyle name="Notiz 3 3 3 4 2" xfId="3619"/>
    <cellStyle name="Notiz 3 3 3 5" xfId="1930"/>
    <cellStyle name="Notiz 3 3 3 5 2" xfId="4739"/>
    <cellStyle name="Notiz 3 3 3 6" xfId="3047"/>
    <cellStyle name="Notiz 3 3 4" xfId="253"/>
    <cellStyle name="Notiz 3 3 4 2" xfId="574"/>
    <cellStyle name="Notiz 3 3 4 2 2" xfId="1714"/>
    <cellStyle name="Notiz 3 3 4 2 2 2" xfId="2835"/>
    <cellStyle name="Notiz 3 3 4 2 2 2 2" xfId="5644"/>
    <cellStyle name="Notiz 3 3 4 2 2 3" xfId="4524"/>
    <cellStyle name="Notiz 3 3 4 2 3" xfId="1152"/>
    <cellStyle name="Notiz 3 3 4 2 3 2" xfId="3965"/>
    <cellStyle name="Notiz 3 3 4 2 4" xfId="2276"/>
    <cellStyle name="Notiz 3 3 4 2 4 2" xfId="5085"/>
    <cellStyle name="Notiz 3 3 4 2 5" xfId="3393"/>
    <cellStyle name="Notiz 3 3 4 3" xfId="1437"/>
    <cellStyle name="Notiz 3 3 4 3 2" xfId="2559"/>
    <cellStyle name="Notiz 3 3 4 3 2 2" xfId="5368"/>
    <cellStyle name="Notiz 3 3 4 3 3" xfId="4248"/>
    <cellStyle name="Notiz 3 3 4 4" xfId="876"/>
    <cellStyle name="Notiz 3 3 4 4 2" xfId="3689"/>
    <cellStyle name="Notiz 3 3 4 5" xfId="2000"/>
    <cellStyle name="Notiz 3 3 4 5 2" xfId="4809"/>
    <cellStyle name="Notiz 3 3 4 6" xfId="3117"/>
    <cellStyle name="Notiz 3 3 5" xfId="322"/>
    <cellStyle name="Notiz 3 3 5 2" xfId="643"/>
    <cellStyle name="Notiz 3 3 5 2 2" xfId="1782"/>
    <cellStyle name="Notiz 3 3 5 2 2 2" xfId="2903"/>
    <cellStyle name="Notiz 3 3 5 2 2 2 2" xfId="5712"/>
    <cellStyle name="Notiz 3 3 5 2 2 3" xfId="4592"/>
    <cellStyle name="Notiz 3 3 5 2 3" xfId="1220"/>
    <cellStyle name="Notiz 3 3 5 2 3 2" xfId="4033"/>
    <cellStyle name="Notiz 3 3 5 2 4" xfId="2344"/>
    <cellStyle name="Notiz 3 3 5 2 4 2" xfId="5153"/>
    <cellStyle name="Notiz 3 3 5 2 5" xfId="3461"/>
    <cellStyle name="Notiz 3 3 5 3" xfId="1506"/>
    <cellStyle name="Notiz 3 3 5 3 2" xfId="2627"/>
    <cellStyle name="Notiz 3 3 5 3 2 2" xfId="5436"/>
    <cellStyle name="Notiz 3 3 5 3 3" xfId="4316"/>
    <cellStyle name="Notiz 3 3 5 4" xfId="944"/>
    <cellStyle name="Notiz 3 3 5 4 2" xfId="3757"/>
    <cellStyle name="Notiz 3 3 5 5" xfId="2068"/>
    <cellStyle name="Notiz 3 3 5 5 2" xfId="4877"/>
    <cellStyle name="Notiz 3 3 5 6" xfId="3185"/>
    <cellStyle name="Notiz 3 3 6" xfId="436"/>
    <cellStyle name="Notiz 3 3 6 2" xfId="1576"/>
    <cellStyle name="Notiz 3 3 6 2 2" xfId="2697"/>
    <cellStyle name="Notiz 3 3 6 2 2 2" xfId="5506"/>
    <cellStyle name="Notiz 3 3 6 2 3" xfId="4386"/>
    <cellStyle name="Notiz 3 3 6 3" xfId="1014"/>
    <cellStyle name="Notiz 3 3 6 3 2" xfId="3827"/>
    <cellStyle name="Notiz 3 3 6 4" xfId="2138"/>
    <cellStyle name="Notiz 3 3 6 4 2" xfId="4947"/>
    <cellStyle name="Notiz 3 3 6 5" xfId="3255"/>
    <cellStyle name="Notiz 3 3 7" xfId="1299"/>
    <cellStyle name="Notiz 3 3 7 2" xfId="2421"/>
    <cellStyle name="Notiz 3 3 7 2 2" xfId="5230"/>
    <cellStyle name="Notiz 3 3 7 3" xfId="4110"/>
    <cellStyle name="Notiz 3 3 8" xfId="738"/>
    <cellStyle name="Notiz 3 3 8 2" xfId="3551"/>
    <cellStyle name="Notiz 3 3 9" xfId="1862"/>
    <cellStyle name="Notiz 3 3 9 2" xfId="4671"/>
    <cellStyle name="Notiz 3 4" xfId="117"/>
    <cellStyle name="Notiz 3 4 2" xfId="186"/>
    <cellStyle name="Notiz 3 4 2 2" xfId="507"/>
    <cellStyle name="Notiz 3 4 2 2 2" xfId="1647"/>
    <cellStyle name="Notiz 3 4 2 2 2 2" xfId="2768"/>
    <cellStyle name="Notiz 3 4 2 2 2 2 2" xfId="5577"/>
    <cellStyle name="Notiz 3 4 2 2 2 3" xfId="4457"/>
    <cellStyle name="Notiz 3 4 2 2 3" xfId="1085"/>
    <cellStyle name="Notiz 3 4 2 2 3 2" xfId="3898"/>
    <cellStyle name="Notiz 3 4 2 2 4" xfId="2209"/>
    <cellStyle name="Notiz 3 4 2 2 4 2" xfId="5018"/>
    <cellStyle name="Notiz 3 4 2 2 5" xfId="3326"/>
    <cellStyle name="Notiz 3 4 2 3" xfId="1370"/>
    <cellStyle name="Notiz 3 4 2 3 2" xfId="2492"/>
    <cellStyle name="Notiz 3 4 2 3 2 2" xfId="5301"/>
    <cellStyle name="Notiz 3 4 2 3 3" xfId="4181"/>
    <cellStyle name="Notiz 3 4 2 4" xfId="809"/>
    <cellStyle name="Notiz 3 4 2 4 2" xfId="3622"/>
    <cellStyle name="Notiz 3 4 2 5" xfId="1933"/>
    <cellStyle name="Notiz 3 4 2 5 2" xfId="4742"/>
    <cellStyle name="Notiz 3 4 2 6" xfId="3050"/>
    <cellStyle name="Notiz 3 4 3" xfId="257"/>
    <cellStyle name="Notiz 3 4 3 2" xfId="578"/>
    <cellStyle name="Notiz 3 4 3 2 2" xfId="1717"/>
    <cellStyle name="Notiz 3 4 3 2 2 2" xfId="2838"/>
    <cellStyle name="Notiz 3 4 3 2 2 2 2" xfId="5647"/>
    <cellStyle name="Notiz 3 4 3 2 2 3" xfId="4527"/>
    <cellStyle name="Notiz 3 4 3 2 3" xfId="1155"/>
    <cellStyle name="Notiz 3 4 3 2 3 2" xfId="3968"/>
    <cellStyle name="Notiz 3 4 3 2 4" xfId="2279"/>
    <cellStyle name="Notiz 3 4 3 2 4 2" xfId="5088"/>
    <cellStyle name="Notiz 3 4 3 2 5" xfId="3396"/>
    <cellStyle name="Notiz 3 4 3 3" xfId="1440"/>
    <cellStyle name="Notiz 3 4 3 3 2" xfId="2562"/>
    <cellStyle name="Notiz 3 4 3 3 2 2" xfId="5371"/>
    <cellStyle name="Notiz 3 4 3 3 3" xfId="4251"/>
    <cellStyle name="Notiz 3 4 3 4" xfId="879"/>
    <cellStyle name="Notiz 3 4 3 4 2" xfId="3692"/>
    <cellStyle name="Notiz 3 4 3 5" xfId="2003"/>
    <cellStyle name="Notiz 3 4 3 5 2" xfId="4812"/>
    <cellStyle name="Notiz 3 4 3 6" xfId="3120"/>
    <cellStyle name="Notiz 3 4 4" xfId="325"/>
    <cellStyle name="Notiz 3 4 4 2" xfId="646"/>
    <cellStyle name="Notiz 3 4 4 2 2" xfId="1785"/>
    <cellStyle name="Notiz 3 4 4 2 2 2" xfId="2906"/>
    <cellStyle name="Notiz 3 4 4 2 2 2 2" xfId="5715"/>
    <cellStyle name="Notiz 3 4 4 2 2 3" xfId="4595"/>
    <cellStyle name="Notiz 3 4 4 2 3" xfId="1223"/>
    <cellStyle name="Notiz 3 4 4 2 3 2" xfId="4036"/>
    <cellStyle name="Notiz 3 4 4 2 4" xfId="2347"/>
    <cellStyle name="Notiz 3 4 4 2 4 2" xfId="5156"/>
    <cellStyle name="Notiz 3 4 4 2 5" xfId="3464"/>
    <cellStyle name="Notiz 3 4 4 3" xfId="1509"/>
    <cellStyle name="Notiz 3 4 4 3 2" xfId="2630"/>
    <cellStyle name="Notiz 3 4 4 3 2 2" xfId="5439"/>
    <cellStyle name="Notiz 3 4 4 3 3" xfId="4319"/>
    <cellStyle name="Notiz 3 4 4 4" xfId="947"/>
    <cellStyle name="Notiz 3 4 4 4 2" xfId="3760"/>
    <cellStyle name="Notiz 3 4 4 5" xfId="2071"/>
    <cellStyle name="Notiz 3 4 4 5 2" xfId="4880"/>
    <cellStyle name="Notiz 3 4 4 6" xfId="3188"/>
    <cellStyle name="Notiz 3 4 5" xfId="439"/>
    <cellStyle name="Notiz 3 4 5 2" xfId="1579"/>
    <cellStyle name="Notiz 3 4 5 2 2" xfId="2700"/>
    <cellStyle name="Notiz 3 4 5 2 2 2" xfId="5509"/>
    <cellStyle name="Notiz 3 4 5 2 3" xfId="4389"/>
    <cellStyle name="Notiz 3 4 5 3" xfId="1017"/>
    <cellStyle name="Notiz 3 4 5 3 2" xfId="3830"/>
    <cellStyle name="Notiz 3 4 5 4" xfId="2141"/>
    <cellStyle name="Notiz 3 4 5 4 2" xfId="4950"/>
    <cellStyle name="Notiz 3 4 5 5" xfId="3258"/>
    <cellStyle name="Notiz 3 4 6" xfId="1302"/>
    <cellStyle name="Notiz 3 4 6 2" xfId="2424"/>
    <cellStyle name="Notiz 3 4 6 2 2" xfId="5233"/>
    <cellStyle name="Notiz 3 4 6 3" xfId="4113"/>
    <cellStyle name="Notiz 3 4 7" xfId="741"/>
    <cellStyle name="Notiz 3 4 7 2" xfId="3554"/>
    <cellStyle name="Notiz 3 4 8" xfId="1865"/>
    <cellStyle name="Notiz 3 4 8 2" xfId="4674"/>
    <cellStyle name="Notiz 3 4 9" xfId="2982"/>
    <cellStyle name="Notiz 3 5" xfId="152"/>
    <cellStyle name="Notiz 3 5 2" xfId="473"/>
    <cellStyle name="Notiz 3 5 2 2" xfId="1613"/>
    <cellStyle name="Notiz 3 5 2 2 2" xfId="2734"/>
    <cellStyle name="Notiz 3 5 2 2 2 2" xfId="5543"/>
    <cellStyle name="Notiz 3 5 2 2 3" xfId="4423"/>
    <cellStyle name="Notiz 3 5 2 3" xfId="1051"/>
    <cellStyle name="Notiz 3 5 2 3 2" xfId="3864"/>
    <cellStyle name="Notiz 3 5 2 4" xfId="2175"/>
    <cellStyle name="Notiz 3 5 2 4 2" xfId="4984"/>
    <cellStyle name="Notiz 3 5 2 5" xfId="3292"/>
    <cellStyle name="Notiz 3 5 3" xfId="1336"/>
    <cellStyle name="Notiz 3 5 3 2" xfId="2458"/>
    <cellStyle name="Notiz 3 5 3 2 2" xfId="5267"/>
    <cellStyle name="Notiz 3 5 3 3" xfId="4147"/>
    <cellStyle name="Notiz 3 5 4" xfId="775"/>
    <cellStyle name="Notiz 3 5 4 2" xfId="3588"/>
    <cellStyle name="Notiz 3 5 5" xfId="1899"/>
    <cellStyle name="Notiz 3 5 5 2" xfId="4708"/>
    <cellStyle name="Notiz 3 5 6" xfId="3016"/>
    <cellStyle name="Notiz 3 6" xfId="222"/>
    <cellStyle name="Notiz 3 6 2" xfId="543"/>
    <cellStyle name="Notiz 3 6 2 2" xfId="1683"/>
    <cellStyle name="Notiz 3 6 2 2 2" xfId="2804"/>
    <cellStyle name="Notiz 3 6 2 2 2 2" xfId="5613"/>
    <cellStyle name="Notiz 3 6 2 2 3" xfId="4493"/>
    <cellStyle name="Notiz 3 6 2 3" xfId="1121"/>
    <cellStyle name="Notiz 3 6 2 3 2" xfId="3934"/>
    <cellStyle name="Notiz 3 6 2 4" xfId="2245"/>
    <cellStyle name="Notiz 3 6 2 4 2" xfId="5054"/>
    <cellStyle name="Notiz 3 6 2 5" xfId="3362"/>
    <cellStyle name="Notiz 3 6 3" xfId="1406"/>
    <cellStyle name="Notiz 3 6 3 2" xfId="2528"/>
    <cellStyle name="Notiz 3 6 3 2 2" xfId="5337"/>
    <cellStyle name="Notiz 3 6 3 3" xfId="4217"/>
    <cellStyle name="Notiz 3 6 4" xfId="845"/>
    <cellStyle name="Notiz 3 6 4 2" xfId="3658"/>
    <cellStyle name="Notiz 3 6 5" xfId="1969"/>
    <cellStyle name="Notiz 3 6 5 2" xfId="4778"/>
    <cellStyle name="Notiz 3 6 6" xfId="3086"/>
    <cellStyle name="Notiz 3 7" xfId="291"/>
    <cellStyle name="Notiz 3 7 2" xfId="612"/>
    <cellStyle name="Notiz 3 7 2 2" xfId="1751"/>
    <cellStyle name="Notiz 3 7 2 2 2" xfId="2872"/>
    <cellStyle name="Notiz 3 7 2 2 2 2" xfId="5681"/>
    <cellStyle name="Notiz 3 7 2 2 3" xfId="4561"/>
    <cellStyle name="Notiz 3 7 2 3" xfId="1189"/>
    <cellStyle name="Notiz 3 7 2 3 2" xfId="4002"/>
    <cellStyle name="Notiz 3 7 2 4" xfId="2313"/>
    <cellStyle name="Notiz 3 7 2 4 2" xfId="5122"/>
    <cellStyle name="Notiz 3 7 2 5" xfId="3430"/>
    <cellStyle name="Notiz 3 7 3" xfId="1475"/>
    <cellStyle name="Notiz 3 7 3 2" xfId="2596"/>
    <cellStyle name="Notiz 3 7 3 2 2" xfId="5405"/>
    <cellStyle name="Notiz 3 7 3 3" xfId="4285"/>
    <cellStyle name="Notiz 3 7 4" xfId="913"/>
    <cellStyle name="Notiz 3 7 4 2" xfId="3726"/>
    <cellStyle name="Notiz 3 7 5" xfId="2037"/>
    <cellStyle name="Notiz 3 7 5 2" xfId="4846"/>
    <cellStyle name="Notiz 3 7 6" xfId="3154"/>
    <cellStyle name="Notiz 3 8" xfId="417"/>
    <cellStyle name="Notiz 3 8 2" xfId="1557"/>
    <cellStyle name="Notiz 3 8 2 2" xfId="2678"/>
    <cellStyle name="Notiz 3 8 2 2 2" xfId="5487"/>
    <cellStyle name="Notiz 3 8 2 3" xfId="4367"/>
    <cellStyle name="Notiz 3 8 3" xfId="995"/>
    <cellStyle name="Notiz 3 8 3 2" xfId="3808"/>
    <cellStyle name="Notiz 3 8 4" xfId="2119"/>
    <cellStyle name="Notiz 3 8 4 2" xfId="4928"/>
    <cellStyle name="Notiz 3 8 5" xfId="3236"/>
    <cellStyle name="Notiz 3 9" xfId="687"/>
    <cellStyle name="Notiz 4" xfId="691"/>
    <cellStyle name="Notiz 5" xfId="694"/>
    <cellStyle name="Notiz 5 2" xfId="3507"/>
    <cellStyle name="Notiz 5 3" xfId="5762"/>
    <cellStyle name="Notiz 6" xfId="5772"/>
    <cellStyle name="Prozent 2" xfId="80"/>
    <cellStyle name="Prozent 3" xfId="1279"/>
    <cellStyle name="Prozent 3 2" xfId="5761"/>
    <cellStyle name="Prozent 4" xfId="1830"/>
    <cellStyle name="Prozent 4 2" xfId="4639"/>
    <cellStyle name="Schlecht" xfId="7" builtinId="27" customBuiltin="1"/>
    <cellStyle name="Schlecht 2" xfId="81"/>
    <cellStyle name="Schlecht 3" xfId="394"/>
    <cellStyle name="Standard" xfId="0" builtinId="0"/>
    <cellStyle name="Standard 10" xfId="1828"/>
    <cellStyle name="Standard 10 2" xfId="4637"/>
    <cellStyle name="Standard 11" xfId="41"/>
    <cellStyle name="Standard 12" xfId="5769"/>
    <cellStyle name="Standard 12 2" xfId="5773"/>
    <cellStyle name="Standard 13" xfId="5770"/>
    <cellStyle name="Standard 2" xfId="82"/>
    <cellStyle name="Standard 2 2" xfId="83"/>
    <cellStyle name="Standard 2 2 2" xfId="395"/>
    <cellStyle name="Standard 2 3" xfId="84"/>
    <cellStyle name="Standard 2 3 2" xfId="689"/>
    <cellStyle name="Standard 3" xfId="85"/>
    <cellStyle name="Standard 3 2" xfId="86"/>
    <cellStyle name="Standard 3 3" xfId="396"/>
    <cellStyle name="Standard 3 3 2" xfId="682"/>
    <cellStyle name="Standard 3 3 2 2" xfId="1820"/>
    <cellStyle name="Standard 3 3 2 2 2" xfId="2941"/>
    <cellStyle name="Standard 3 3 2 2 2 2" xfId="5750"/>
    <cellStyle name="Standard 3 3 2 2 3" xfId="4630"/>
    <cellStyle name="Standard 3 3 2 3" xfId="1258"/>
    <cellStyle name="Standard 3 3 2 3 2" xfId="4071"/>
    <cellStyle name="Standard 3 3 2 4" xfId="2382"/>
    <cellStyle name="Standard 3 3 2 4 2" xfId="5191"/>
    <cellStyle name="Standard 3 3 2 5" xfId="3499"/>
    <cellStyle name="Standard 3 3 3" xfId="690"/>
    <cellStyle name="Standard 3 3 3 2" xfId="1825"/>
    <cellStyle name="Standard 3 3 3 2 2" xfId="2946"/>
    <cellStyle name="Standard 3 3 3 2 2 2" xfId="5755"/>
    <cellStyle name="Standard 3 3 3 2 3" xfId="4635"/>
    <cellStyle name="Standard 3 3 3 3" xfId="1263"/>
    <cellStyle name="Standard 3 3 3 3 2" xfId="4076"/>
    <cellStyle name="Standard 3 3 3 4" xfId="2387"/>
    <cellStyle name="Standard 3 3 3 4 2" xfId="5196"/>
    <cellStyle name="Standard 3 3 3 5" xfId="3504"/>
    <cellStyle name="Standard 3 3 4" xfId="1544"/>
    <cellStyle name="Standard 3 3 4 2" xfId="2665"/>
    <cellStyle name="Standard 3 3 4 2 2" xfId="5474"/>
    <cellStyle name="Standard 3 3 4 3" xfId="4354"/>
    <cellStyle name="Standard 3 3 5" xfId="982"/>
    <cellStyle name="Standard 3 3 5 2" xfId="3795"/>
    <cellStyle name="Standard 3 3 6" xfId="2106"/>
    <cellStyle name="Standard 3 3 6 2" xfId="4915"/>
    <cellStyle name="Standard 3 3 7" xfId="3223"/>
    <cellStyle name="Standard 4" xfId="87"/>
    <cellStyle name="Standard 4 10" xfId="418"/>
    <cellStyle name="Standard 4 10 2" xfId="1558"/>
    <cellStyle name="Standard 4 10 2 2" xfId="2679"/>
    <cellStyle name="Standard 4 10 2 2 2" xfId="5488"/>
    <cellStyle name="Standard 4 10 2 3" xfId="4368"/>
    <cellStyle name="Standard 4 10 3" xfId="996"/>
    <cellStyle name="Standard 4 10 3 2" xfId="3809"/>
    <cellStyle name="Standard 4 10 4" xfId="2120"/>
    <cellStyle name="Standard 4 10 4 2" xfId="4929"/>
    <cellStyle name="Standard 4 10 5" xfId="3237"/>
    <cellStyle name="Standard 4 11" xfId="683"/>
    <cellStyle name="Standard 4 11 2" xfId="1821"/>
    <cellStyle name="Standard 4 11 2 2" xfId="2942"/>
    <cellStyle name="Standard 4 11 2 2 2" xfId="5751"/>
    <cellStyle name="Standard 4 11 2 3" xfId="4631"/>
    <cellStyle name="Standard 4 11 3" xfId="1259"/>
    <cellStyle name="Standard 4 11 3 2" xfId="4072"/>
    <cellStyle name="Standard 4 11 4" xfId="2383"/>
    <cellStyle name="Standard 4 11 4 2" xfId="5192"/>
    <cellStyle name="Standard 4 11 5" xfId="3500"/>
    <cellStyle name="Standard 4 12" xfId="1281"/>
    <cellStyle name="Standard 4 12 2" xfId="2403"/>
    <cellStyle name="Standard 4 12 2 2" xfId="5212"/>
    <cellStyle name="Standard 4 12 3" xfId="4092"/>
    <cellStyle name="Standard 4 13" xfId="720"/>
    <cellStyle name="Standard 4 13 2" xfId="3533"/>
    <cellStyle name="Standard 4 14" xfId="1844"/>
    <cellStyle name="Standard 4 14 2" xfId="4653"/>
    <cellStyle name="Standard 4 15" xfId="2961"/>
    <cellStyle name="Standard 4 2" xfId="99"/>
    <cellStyle name="Standard 4 2 10" xfId="724"/>
    <cellStyle name="Standard 4 2 10 2" xfId="3537"/>
    <cellStyle name="Standard 4 2 11" xfId="1848"/>
    <cellStyle name="Standard 4 2 11 2" xfId="4657"/>
    <cellStyle name="Standard 4 2 12" xfId="2965"/>
    <cellStyle name="Standard 4 2 2" xfId="134"/>
    <cellStyle name="Standard 4 2 2 2" xfId="203"/>
    <cellStyle name="Standard 4 2 2 2 2" xfId="524"/>
    <cellStyle name="Standard 4 2 2 2 2 2" xfId="1664"/>
    <cellStyle name="Standard 4 2 2 2 2 2 2" xfId="2785"/>
    <cellStyle name="Standard 4 2 2 2 2 2 2 2" xfId="5594"/>
    <cellStyle name="Standard 4 2 2 2 2 2 3" xfId="4474"/>
    <cellStyle name="Standard 4 2 2 2 2 3" xfId="1102"/>
    <cellStyle name="Standard 4 2 2 2 2 3 2" xfId="3915"/>
    <cellStyle name="Standard 4 2 2 2 2 4" xfId="2226"/>
    <cellStyle name="Standard 4 2 2 2 2 4 2" xfId="5035"/>
    <cellStyle name="Standard 4 2 2 2 2 5" xfId="3343"/>
    <cellStyle name="Standard 4 2 2 2 3" xfId="1387"/>
    <cellStyle name="Standard 4 2 2 2 3 2" xfId="2509"/>
    <cellStyle name="Standard 4 2 2 2 3 2 2" xfId="5318"/>
    <cellStyle name="Standard 4 2 2 2 3 3" xfId="4198"/>
    <cellStyle name="Standard 4 2 2 2 4" xfId="826"/>
    <cellStyle name="Standard 4 2 2 2 4 2" xfId="3639"/>
    <cellStyle name="Standard 4 2 2 2 5" xfId="1950"/>
    <cellStyle name="Standard 4 2 2 2 5 2" xfId="4759"/>
    <cellStyle name="Standard 4 2 2 2 6" xfId="3067"/>
    <cellStyle name="Standard 4 2 2 3" xfId="274"/>
    <cellStyle name="Standard 4 2 2 3 2" xfId="595"/>
    <cellStyle name="Standard 4 2 2 3 2 2" xfId="1734"/>
    <cellStyle name="Standard 4 2 2 3 2 2 2" xfId="2855"/>
    <cellStyle name="Standard 4 2 2 3 2 2 2 2" xfId="5664"/>
    <cellStyle name="Standard 4 2 2 3 2 2 3" xfId="4544"/>
    <cellStyle name="Standard 4 2 2 3 2 3" xfId="1172"/>
    <cellStyle name="Standard 4 2 2 3 2 3 2" xfId="3985"/>
    <cellStyle name="Standard 4 2 2 3 2 4" xfId="2296"/>
    <cellStyle name="Standard 4 2 2 3 2 4 2" xfId="5105"/>
    <cellStyle name="Standard 4 2 2 3 2 5" xfId="3413"/>
    <cellStyle name="Standard 4 2 2 3 3" xfId="1457"/>
    <cellStyle name="Standard 4 2 2 3 3 2" xfId="2579"/>
    <cellStyle name="Standard 4 2 2 3 3 2 2" xfId="5388"/>
    <cellStyle name="Standard 4 2 2 3 3 3" xfId="4268"/>
    <cellStyle name="Standard 4 2 2 3 4" xfId="896"/>
    <cellStyle name="Standard 4 2 2 3 4 2" xfId="3709"/>
    <cellStyle name="Standard 4 2 2 3 5" xfId="2020"/>
    <cellStyle name="Standard 4 2 2 3 5 2" xfId="4829"/>
    <cellStyle name="Standard 4 2 2 3 6" xfId="3137"/>
    <cellStyle name="Standard 4 2 2 4" xfId="342"/>
    <cellStyle name="Standard 4 2 2 4 2" xfId="663"/>
    <cellStyle name="Standard 4 2 2 4 2 2" xfId="1802"/>
    <cellStyle name="Standard 4 2 2 4 2 2 2" xfId="2923"/>
    <cellStyle name="Standard 4 2 2 4 2 2 2 2" xfId="5732"/>
    <cellStyle name="Standard 4 2 2 4 2 2 3" xfId="4612"/>
    <cellStyle name="Standard 4 2 2 4 2 3" xfId="1240"/>
    <cellStyle name="Standard 4 2 2 4 2 3 2" xfId="4053"/>
    <cellStyle name="Standard 4 2 2 4 2 4" xfId="2364"/>
    <cellStyle name="Standard 4 2 2 4 2 4 2" xfId="5173"/>
    <cellStyle name="Standard 4 2 2 4 2 5" xfId="3481"/>
    <cellStyle name="Standard 4 2 2 4 3" xfId="1526"/>
    <cellStyle name="Standard 4 2 2 4 3 2" xfId="2647"/>
    <cellStyle name="Standard 4 2 2 4 3 2 2" xfId="5456"/>
    <cellStyle name="Standard 4 2 2 4 3 3" xfId="4336"/>
    <cellStyle name="Standard 4 2 2 4 4" xfId="964"/>
    <cellStyle name="Standard 4 2 2 4 4 2" xfId="3777"/>
    <cellStyle name="Standard 4 2 2 4 5" xfId="2088"/>
    <cellStyle name="Standard 4 2 2 4 5 2" xfId="4897"/>
    <cellStyle name="Standard 4 2 2 4 6" xfId="3205"/>
    <cellStyle name="Standard 4 2 2 5" xfId="456"/>
    <cellStyle name="Standard 4 2 2 5 2" xfId="1596"/>
    <cellStyle name="Standard 4 2 2 5 2 2" xfId="2717"/>
    <cellStyle name="Standard 4 2 2 5 2 2 2" xfId="5526"/>
    <cellStyle name="Standard 4 2 2 5 2 3" xfId="4406"/>
    <cellStyle name="Standard 4 2 2 5 3" xfId="1034"/>
    <cellStyle name="Standard 4 2 2 5 3 2" xfId="3847"/>
    <cellStyle name="Standard 4 2 2 5 4" xfId="2158"/>
    <cellStyle name="Standard 4 2 2 5 4 2" xfId="4967"/>
    <cellStyle name="Standard 4 2 2 5 5" xfId="3275"/>
    <cellStyle name="Standard 4 2 2 6" xfId="1319"/>
    <cellStyle name="Standard 4 2 2 6 2" xfId="2441"/>
    <cellStyle name="Standard 4 2 2 6 2 2" xfId="5250"/>
    <cellStyle name="Standard 4 2 2 6 3" xfId="4130"/>
    <cellStyle name="Standard 4 2 2 7" xfId="758"/>
    <cellStyle name="Standard 4 2 2 7 2" xfId="3571"/>
    <cellStyle name="Standard 4 2 2 8" xfId="1882"/>
    <cellStyle name="Standard 4 2 2 8 2" xfId="4691"/>
    <cellStyle name="Standard 4 2 2 9" xfId="2999"/>
    <cellStyle name="Standard 4 2 3" xfId="169"/>
    <cellStyle name="Standard 4 2 3 2" xfId="490"/>
    <cellStyle name="Standard 4 2 3 2 2" xfId="1630"/>
    <cellStyle name="Standard 4 2 3 2 2 2" xfId="2751"/>
    <cellStyle name="Standard 4 2 3 2 2 2 2" xfId="5560"/>
    <cellStyle name="Standard 4 2 3 2 2 3" xfId="4440"/>
    <cellStyle name="Standard 4 2 3 2 3" xfId="1068"/>
    <cellStyle name="Standard 4 2 3 2 3 2" xfId="3881"/>
    <cellStyle name="Standard 4 2 3 2 4" xfId="2192"/>
    <cellStyle name="Standard 4 2 3 2 4 2" xfId="5001"/>
    <cellStyle name="Standard 4 2 3 2 5" xfId="3309"/>
    <cellStyle name="Standard 4 2 3 3" xfId="1353"/>
    <cellStyle name="Standard 4 2 3 3 2" xfId="2475"/>
    <cellStyle name="Standard 4 2 3 3 2 2" xfId="5284"/>
    <cellStyle name="Standard 4 2 3 3 3" xfId="4164"/>
    <cellStyle name="Standard 4 2 3 4" xfId="792"/>
    <cellStyle name="Standard 4 2 3 4 2" xfId="3605"/>
    <cellStyle name="Standard 4 2 3 5" xfId="1916"/>
    <cellStyle name="Standard 4 2 3 5 2" xfId="4725"/>
    <cellStyle name="Standard 4 2 3 6" xfId="3033"/>
    <cellStyle name="Standard 4 2 4" xfId="221"/>
    <cellStyle name="Standard 4 2 4 2" xfId="542"/>
    <cellStyle name="Standard 4 2 4 2 2" xfId="1682"/>
    <cellStyle name="Standard 4 2 4 2 2 2" xfId="2803"/>
    <cellStyle name="Standard 4 2 4 2 2 2 2" xfId="5612"/>
    <cellStyle name="Standard 4 2 4 2 2 3" xfId="4492"/>
    <cellStyle name="Standard 4 2 4 2 3" xfId="1120"/>
    <cellStyle name="Standard 4 2 4 2 3 2" xfId="3933"/>
    <cellStyle name="Standard 4 2 4 2 4" xfId="2244"/>
    <cellStyle name="Standard 4 2 4 2 4 2" xfId="5053"/>
    <cellStyle name="Standard 4 2 4 2 5" xfId="3361"/>
    <cellStyle name="Standard 4 2 4 3" xfId="1405"/>
    <cellStyle name="Standard 4 2 4 3 2" xfId="2527"/>
    <cellStyle name="Standard 4 2 4 3 2 2" xfId="5336"/>
    <cellStyle name="Standard 4 2 4 3 3" xfId="4216"/>
    <cellStyle name="Standard 4 2 4 4" xfId="844"/>
    <cellStyle name="Standard 4 2 4 4 2" xfId="3657"/>
    <cellStyle name="Standard 4 2 4 5" xfId="1968"/>
    <cellStyle name="Standard 4 2 4 5 2" xfId="4777"/>
    <cellStyle name="Standard 4 2 4 6" xfId="3085"/>
    <cellStyle name="Standard 4 2 5" xfId="239"/>
    <cellStyle name="Standard 4 2 5 2" xfId="560"/>
    <cellStyle name="Standard 4 2 5 2 2" xfId="1700"/>
    <cellStyle name="Standard 4 2 5 2 2 2" xfId="2821"/>
    <cellStyle name="Standard 4 2 5 2 2 2 2" xfId="5630"/>
    <cellStyle name="Standard 4 2 5 2 2 3" xfId="4510"/>
    <cellStyle name="Standard 4 2 5 2 3" xfId="1138"/>
    <cellStyle name="Standard 4 2 5 2 3 2" xfId="3951"/>
    <cellStyle name="Standard 4 2 5 2 4" xfId="2262"/>
    <cellStyle name="Standard 4 2 5 2 4 2" xfId="5071"/>
    <cellStyle name="Standard 4 2 5 2 5" xfId="3379"/>
    <cellStyle name="Standard 4 2 5 3" xfId="1423"/>
    <cellStyle name="Standard 4 2 5 3 2" xfId="2545"/>
    <cellStyle name="Standard 4 2 5 3 2 2" xfId="5354"/>
    <cellStyle name="Standard 4 2 5 3 3" xfId="4234"/>
    <cellStyle name="Standard 4 2 5 4" xfId="862"/>
    <cellStyle name="Standard 4 2 5 4 2" xfId="3675"/>
    <cellStyle name="Standard 4 2 5 5" xfId="1986"/>
    <cellStyle name="Standard 4 2 5 5 2" xfId="4795"/>
    <cellStyle name="Standard 4 2 5 6" xfId="3103"/>
    <cellStyle name="Standard 4 2 6" xfId="308"/>
    <cellStyle name="Standard 4 2 6 2" xfId="629"/>
    <cellStyle name="Standard 4 2 6 2 2" xfId="1768"/>
    <cellStyle name="Standard 4 2 6 2 2 2" xfId="2889"/>
    <cellStyle name="Standard 4 2 6 2 2 2 2" xfId="5698"/>
    <cellStyle name="Standard 4 2 6 2 2 3" xfId="4578"/>
    <cellStyle name="Standard 4 2 6 2 3" xfId="1206"/>
    <cellStyle name="Standard 4 2 6 2 3 2" xfId="4019"/>
    <cellStyle name="Standard 4 2 6 2 4" xfId="2330"/>
    <cellStyle name="Standard 4 2 6 2 4 2" xfId="5139"/>
    <cellStyle name="Standard 4 2 6 2 5" xfId="3447"/>
    <cellStyle name="Standard 4 2 6 3" xfId="1492"/>
    <cellStyle name="Standard 4 2 6 3 2" xfId="2613"/>
    <cellStyle name="Standard 4 2 6 3 2 2" xfId="5422"/>
    <cellStyle name="Standard 4 2 6 3 3" xfId="4302"/>
    <cellStyle name="Standard 4 2 6 4" xfId="930"/>
    <cellStyle name="Standard 4 2 6 4 2" xfId="3743"/>
    <cellStyle name="Standard 4 2 6 5" xfId="2054"/>
    <cellStyle name="Standard 4 2 6 5 2" xfId="4863"/>
    <cellStyle name="Standard 4 2 6 6" xfId="3171"/>
    <cellStyle name="Standard 4 2 7" xfId="422"/>
    <cellStyle name="Standard 4 2 7 2" xfId="1562"/>
    <cellStyle name="Standard 4 2 7 2 2" xfId="2683"/>
    <cellStyle name="Standard 4 2 7 2 2 2" xfId="5492"/>
    <cellStyle name="Standard 4 2 7 2 3" xfId="4372"/>
    <cellStyle name="Standard 4 2 7 3" xfId="1000"/>
    <cellStyle name="Standard 4 2 7 3 2" xfId="3813"/>
    <cellStyle name="Standard 4 2 7 4" xfId="2124"/>
    <cellStyle name="Standard 4 2 7 4 2" xfId="4933"/>
    <cellStyle name="Standard 4 2 7 5" xfId="3241"/>
    <cellStyle name="Standard 4 2 8" xfId="685"/>
    <cellStyle name="Standard 4 2 8 2" xfId="1823"/>
    <cellStyle name="Standard 4 2 8 2 2" xfId="2944"/>
    <cellStyle name="Standard 4 2 8 2 2 2" xfId="5753"/>
    <cellStyle name="Standard 4 2 8 2 3" xfId="4633"/>
    <cellStyle name="Standard 4 2 8 3" xfId="1261"/>
    <cellStyle name="Standard 4 2 8 3 2" xfId="4074"/>
    <cellStyle name="Standard 4 2 8 4" xfId="2385"/>
    <cellStyle name="Standard 4 2 8 4 2" xfId="5194"/>
    <cellStyle name="Standard 4 2 8 5" xfId="3502"/>
    <cellStyle name="Standard 4 2 9" xfId="1285"/>
    <cellStyle name="Standard 4 2 9 2" xfId="2407"/>
    <cellStyle name="Standard 4 2 9 2 2" xfId="5216"/>
    <cellStyle name="Standard 4 2 9 3" xfId="4096"/>
    <cellStyle name="Standard 4 3" xfId="114"/>
    <cellStyle name="Standard 4 3 10" xfId="1863"/>
    <cellStyle name="Standard 4 3 10 2" xfId="4672"/>
    <cellStyle name="Standard 4 3 11" xfId="2980"/>
    <cellStyle name="Standard 4 3 2" xfId="149"/>
    <cellStyle name="Standard 4 3 2 2" xfId="218"/>
    <cellStyle name="Standard 4 3 2 2 2" xfId="539"/>
    <cellStyle name="Standard 4 3 2 2 2 2" xfId="1679"/>
    <cellStyle name="Standard 4 3 2 2 2 2 2" xfId="2800"/>
    <cellStyle name="Standard 4 3 2 2 2 2 2 2" xfId="5609"/>
    <cellStyle name="Standard 4 3 2 2 2 2 3" xfId="4489"/>
    <cellStyle name="Standard 4 3 2 2 2 3" xfId="1117"/>
    <cellStyle name="Standard 4 3 2 2 2 3 2" xfId="3930"/>
    <cellStyle name="Standard 4 3 2 2 2 4" xfId="2241"/>
    <cellStyle name="Standard 4 3 2 2 2 4 2" xfId="5050"/>
    <cellStyle name="Standard 4 3 2 2 2 5" xfId="3358"/>
    <cellStyle name="Standard 4 3 2 2 3" xfId="1402"/>
    <cellStyle name="Standard 4 3 2 2 3 2" xfId="2524"/>
    <cellStyle name="Standard 4 3 2 2 3 2 2" xfId="5333"/>
    <cellStyle name="Standard 4 3 2 2 3 3" xfId="4213"/>
    <cellStyle name="Standard 4 3 2 2 4" xfId="841"/>
    <cellStyle name="Standard 4 3 2 2 4 2" xfId="3654"/>
    <cellStyle name="Standard 4 3 2 2 5" xfId="1965"/>
    <cellStyle name="Standard 4 3 2 2 5 2" xfId="4774"/>
    <cellStyle name="Standard 4 3 2 2 6" xfId="3082"/>
    <cellStyle name="Standard 4 3 2 3" xfId="289"/>
    <cellStyle name="Standard 4 3 2 3 2" xfId="610"/>
    <cellStyle name="Standard 4 3 2 3 2 2" xfId="1749"/>
    <cellStyle name="Standard 4 3 2 3 2 2 2" xfId="2870"/>
    <cellStyle name="Standard 4 3 2 3 2 2 2 2" xfId="5679"/>
    <cellStyle name="Standard 4 3 2 3 2 2 3" xfId="4559"/>
    <cellStyle name="Standard 4 3 2 3 2 3" xfId="1187"/>
    <cellStyle name="Standard 4 3 2 3 2 3 2" xfId="4000"/>
    <cellStyle name="Standard 4 3 2 3 2 4" xfId="2311"/>
    <cellStyle name="Standard 4 3 2 3 2 4 2" xfId="5120"/>
    <cellStyle name="Standard 4 3 2 3 2 5" xfId="3428"/>
    <cellStyle name="Standard 4 3 2 3 3" xfId="1472"/>
    <cellStyle name="Standard 4 3 2 3 3 2" xfId="2594"/>
    <cellStyle name="Standard 4 3 2 3 3 2 2" xfId="5403"/>
    <cellStyle name="Standard 4 3 2 3 3 3" xfId="4283"/>
    <cellStyle name="Standard 4 3 2 3 4" xfId="911"/>
    <cellStyle name="Standard 4 3 2 3 4 2" xfId="3724"/>
    <cellStyle name="Standard 4 3 2 3 5" xfId="2035"/>
    <cellStyle name="Standard 4 3 2 3 5 2" xfId="4844"/>
    <cellStyle name="Standard 4 3 2 3 6" xfId="3152"/>
    <cellStyle name="Standard 4 3 2 4" xfId="357"/>
    <cellStyle name="Standard 4 3 2 4 2" xfId="678"/>
    <cellStyle name="Standard 4 3 2 4 2 2" xfId="1817"/>
    <cellStyle name="Standard 4 3 2 4 2 2 2" xfId="2938"/>
    <cellStyle name="Standard 4 3 2 4 2 2 2 2" xfId="5747"/>
    <cellStyle name="Standard 4 3 2 4 2 2 3" xfId="4627"/>
    <cellStyle name="Standard 4 3 2 4 2 3" xfId="1255"/>
    <cellStyle name="Standard 4 3 2 4 2 3 2" xfId="4068"/>
    <cellStyle name="Standard 4 3 2 4 2 4" xfId="2379"/>
    <cellStyle name="Standard 4 3 2 4 2 4 2" xfId="5188"/>
    <cellStyle name="Standard 4 3 2 4 2 5" xfId="3496"/>
    <cellStyle name="Standard 4 3 2 4 3" xfId="1541"/>
    <cellStyle name="Standard 4 3 2 4 3 2" xfId="2662"/>
    <cellStyle name="Standard 4 3 2 4 3 2 2" xfId="5471"/>
    <cellStyle name="Standard 4 3 2 4 3 3" xfId="4351"/>
    <cellStyle name="Standard 4 3 2 4 4" xfId="979"/>
    <cellStyle name="Standard 4 3 2 4 4 2" xfId="3792"/>
    <cellStyle name="Standard 4 3 2 4 5" xfId="2103"/>
    <cellStyle name="Standard 4 3 2 4 5 2" xfId="4912"/>
    <cellStyle name="Standard 4 3 2 4 6" xfId="3220"/>
    <cellStyle name="Standard 4 3 2 5" xfId="471"/>
    <cellStyle name="Standard 4 3 2 5 2" xfId="1611"/>
    <cellStyle name="Standard 4 3 2 5 2 2" xfId="2732"/>
    <cellStyle name="Standard 4 3 2 5 2 2 2" xfId="5541"/>
    <cellStyle name="Standard 4 3 2 5 2 3" xfId="4421"/>
    <cellStyle name="Standard 4 3 2 5 3" xfId="1049"/>
    <cellStyle name="Standard 4 3 2 5 3 2" xfId="3862"/>
    <cellStyle name="Standard 4 3 2 5 4" xfId="2173"/>
    <cellStyle name="Standard 4 3 2 5 4 2" xfId="4982"/>
    <cellStyle name="Standard 4 3 2 5 5" xfId="3290"/>
    <cellStyle name="Standard 4 3 2 6" xfId="1334"/>
    <cellStyle name="Standard 4 3 2 6 2" xfId="2456"/>
    <cellStyle name="Standard 4 3 2 6 2 2" xfId="5265"/>
    <cellStyle name="Standard 4 3 2 6 3" xfId="4145"/>
    <cellStyle name="Standard 4 3 2 7" xfId="773"/>
    <cellStyle name="Standard 4 3 2 7 2" xfId="3586"/>
    <cellStyle name="Standard 4 3 2 8" xfId="1897"/>
    <cellStyle name="Standard 4 3 2 8 2" xfId="4706"/>
    <cellStyle name="Standard 4 3 2 9" xfId="3014"/>
    <cellStyle name="Standard 4 3 3" xfId="184"/>
    <cellStyle name="Standard 4 3 3 2" xfId="505"/>
    <cellStyle name="Standard 4 3 3 2 2" xfId="1645"/>
    <cellStyle name="Standard 4 3 3 2 2 2" xfId="2766"/>
    <cellStyle name="Standard 4 3 3 2 2 2 2" xfId="5575"/>
    <cellStyle name="Standard 4 3 3 2 2 3" xfId="4455"/>
    <cellStyle name="Standard 4 3 3 2 3" xfId="1083"/>
    <cellStyle name="Standard 4 3 3 2 3 2" xfId="3896"/>
    <cellStyle name="Standard 4 3 3 2 4" xfId="2207"/>
    <cellStyle name="Standard 4 3 3 2 4 2" xfId="5016"/>
    <cellStyle name="Standard 4 3 3 2 5" xfId="3324"/>
    <cellStyle name="Standard 4 3 3 3" xfId="1368"/>
    <cellStyle name="Standard 4 3 3 3 2" xfId="2490"/>
    <cellStyle name="Standard 4 3 3 3 2 2" xfId="5299"/>
    <cellStyle name="Standard 4 3 3 3 3" xfId="4179"/>
    <cellStyle name="Standard 4 3 3 4" xfId="807"/>
    <cellStyle name="Standard 4 3 3 4 2" xfId="3620"/>
    <cellStyle name="Standard 4 3 3 5" xfId="1931"/>
    <cellStyle name="Standard 4 3 3 5 2" xfId="4740"/>
    <cellStyle name="Standard 4 3 3 6" xfId="3048"/>
    <cellStyle name="Standard 4 3 4" xfId="254"/>
    <cellStyle name="Standard 4 3 4 2" xfId="575"/>
    <cellStyle name="Standard 4 3 4 2 2" xfId="1715"/>
    <cellStyle name="Standard 4 3 4 2 2 2" xfId="2836"/>
    <cellStyle name="Standard 4 3 4 2 2 2 2" xfId="5645"/>
    <cellStyle name="Standard 4 3 4 2 2 3" xfId="4525"/>
    <cellStyle name="Standard 4 3 4 2 3" xfId="1153"/>
    <cellStyle name="Standard 4 3 4 2 3 2" xfId="3966"/>
    <cellStyle name="Standard 4 3 4 2 4" xfId="2277"/>
    <cellStyle name="Standard 4 3 4 2 4 2" xfId="5086"/>
    <cellStyle name="Standard 4 3 4 2 5" xfId="3394"/>
    <cellStyle name="Standard 4 3 4 3" xfId="1438"/>
    <cellStyle name="Standard 4 3 4 3 2" xfId="2560"/>
    <cellStyle name="Standard 4 3 4 3 2 2" xfId="5369"/>
    <cellStyle name="Standard 4 3 4 3 3" xfId="4249"/>
    <cellStyle name="Standard 4 3 4 4" xfId="877"/>
    <cellStyle name="Standard 4 3 4 4 2" xfId="3690"/>
    <cellStyle name="Standard 4 3 4 5" xfId="2001"/>
    <cellStyle name="Standard 4 3 4 5 2" xfId="4810"/>
    <cellStyle name="Standard 4 3 4 6" xfId="3118"/>
    <cellStyle name="Standard 4 3 5" xfId="323"/>
    <cellStyle name="Standard 4 3 5 2" xfId="644"/>
    <cellStyle name="Standard 4 3 5 2 2" xfId="1783"/>
    <cellStyle name="Standard 4 3 5 2 2 2" xfId="2904"/>
    <cellStyle name="Standard 4 3 5 2 2 2 2" xfId="5713"/>
    <cellStyle name="Standard 4 3 5 2 2 3" xfId="4593"/>
    <cellStyle name="Standard 4 3 5 2 3" xfId="1221"/>
    <cellStyle name="Standard 4 3 5 2 3 2" xfId="4034"/>
    <cellStyle name="Standard 4 3 5 2 4" xfId="2345"/>
    <cellStyle name="Standard 4 3 5 2 4 2" xfId="5154"/>
    <cellStyle name="Standard 4 3 5 2 5" xfId="3462"/>
    <cellStyle name="Standard 4 3 5 3" xfId="1507"/>
    <cellStyle name="Standard 4 3 5 3 2" xfId="2628"/>
    <cellStyle name="Standard 4 3 5 3 2 2" xfId="5437"/>
    <cellStyle name="Standard 4 3 5 3 3" xfId="4317"/>
    <cellStyle name="Standard 4 3 5 4" xfId="945"/>
    <cellStyle name="Standard 4 3 5 4 2" xfId="3758"/>
    <cellStyle name="Standard 4 3 5 5" xfId="2069"/>
    <cellStyle name="Standard 4 3 5 5 2" xfId="4878"/>
    <cellStyle name="Standard 4 3 5 6" xfId="3186"/>
    <cellStyle name="Standard 4 3 6" xfId="437"/>
    <cellStyle name="Standard 4 3 6 2" xfId="1577"/>
    <cellStyle name="Standard 4 3 6 2 2" xfId="2698"/>
    <cellStyle name="Standard 4 3 6 2 2 2" xfId="5507"/>
    <cellStyle name="Standard 4 3 6 2 3" xfId="4387"/>
    <cellStyle name="Standard 4 3 6 3" xfId="1015"/>
    <cellStyle name="Standard 4 3 6 3 2" xfId="3828"/>
    <cellStyle name="Standard 4 3 6 4" xfId="2139"/>
    <cellStyle name="Standard 4 3 6 4 2" xfId="4948"/>
    <cellStyle name="Standard 4 3 6 5" xfId="3256"/>
    <cellStyle name="Standard 4 3 7" xfId="688"/>
    <cellStyle name="Standard 4 3 7 2" xfId="1824"/>
    <cellStyle name="Standard 4 3 7 2 2" xfId="2945"/>
    <cellStyle name="Standard 4 3 7 2 2 2" xfId="5754"/>
    <cellStyle name="Standard 4 3 7 2 3" xfId="4634"/>
    <cellStyle name="Standard 4 3 7 3" xfId="1262"/>
    <cellStyle name="Standard 4 3 7 3 2" xfId="4075"/>
    <cellStyle name="Standard 4 3 7 4" xfId="2386"/>
    <cellStyle name="Standard 4 3 7 4 2" xfId="5195"/>
    <cellStyle name="Standard 4 3 7 5" xfId="3503"/>
    <cellStyle name="Standard 4 3 8" xfId="1300"/>
    <cellStyle name="Standard 4 3 8 2" xfId="2422"/>
    <cellStyle name="Standard 4 3 8 2 2" xfId="5231"/>
    <cellStyle name="Standard 4 3 8 3" xfId="4111"/>
    <cellStyle name="Standard 4 3 9" xfId="739"/>
    <cellStyle name="Standard 4 3 9 2" xfId="3552"/>
    <cellStyle name="Standard 4 4" xfId="116"/>
    <cellStyle name="Standard 4 4 10" xfId="2981"/>
    <cellStyle name="Standard 4 4 2" xfId="151"/>
    <cellStyle name="Standard 4 4 2 2" xfId="219"/>
    <cellStyle name="Standard 4 4 2 2 2" xfId="540"/>
    <cellStyle name="Standard 4 4 2 2 2 2" xfId="1680"/>
    <cellStyle name="Standard 4 4 2 2 2 2 2" xfId="2801"/>
    <cellStyle name="Standard 4 4 2 2 2 2 2 2" xfId="5610"/>
    <cellStyle name="Standard 4 4 2 2 2 2 3" xfId="4490"/>
    <cellStyle name="Standard 4 4 2 2 2 3" xfId="1118"/>
    <cellStyle name="Standard 4 4 2 2 2 3 2" xfId="3931"/>
    <cellStyle name="Standard 4 4 2 2 2 4" xfId="2242"/>
    <cellStyle name="Standard 4 4 2 2 2 4 2" xfId="5051"/>
    <cellStyle name="Standard 4 4 2 2 2 5" xfId="3359"/>
    <cellStyle name="Standard 4 4 2 2 3" xfId="1403"/>
    <cellStyle name="Standard 4 4 2 2 3 2" xfId="2525"/>
    <cellStyle name="Standard 4 4 2 2 3 2 2" xfId="5334"/>
    <cellStyle name="Standard 4 4 2 2 3 3" xfId="4214"/>
    <cellStyle name="Standard 4 4 2 2 4" xfId="842"/>
    <cellStyle name="Standard 4 4 2 2 4 2" xfId="3655"/>
    <cellStyle name="Standard 4 4 2 2 5" xfId="1966"/>
    <cellStyle name="Standard 4 4 2 2 5 2" xfId="4775"/>
    <cellStyle name="Standard 4 4 2 2 6" xfId="3083"/>
    <cellStyle name="Standard 4 4 2 3" xfId="290"/>
    <cellStyle name="Standard 4 4 2 3 2" xfId="611"/>
    <cellStyle name="Standard 4 4 2 3 2 2" xfId="1750"/>
    <cellStyle name="Standard 4 4 2 3 2 2 2" xfId="2871"/>
    <cellStyle name="Standard 4 4 2 3 2 2 2 2" xfId="5680"/>
    <cellStyle name="Standard 4 4 2 3 2 2 3" xfId="4560"/>
    <cellStyle name="Standard 4 4 2 3 2 3" xfId="1188"/>
    <cellStyle name="Standard 4 4 2 3 2 3 2" xfId="4001"/>
    <cellStyle name="Standard 4 4 2 3 2 4" xfId="2312"/>
    <cellStyle name="Standard 4 4 2 3 2 4 2" xfId="5121"/>
    <cellStyle name="Standard 4 4 2 3 2 5" xfId="3429"/>
    <cellStyle name="Standard 4 4 2 3 3" xfId="1473"/>
    <cellStyle name="Standard 4 4 2 3 3 2" xfId="2595"/>
    <cellStyle name="Standard 4 4 2 3 3 2 2" xfId="5404"/>
    <cellStyle name="Standard 4 4 2 3 3 3" xfId="4284"/>
    <cellStyle name="Standard 4 4 2 3 4" xfId="912"/>
    <cellStyle name="Standard 4 4 2 3 4 2" xfId="3725"/>
    <cellStyle name="Standard 4 4 2 3 5" xfId="2036"/>
    <cellStyle name="Standard 4 4 2 3 5 2" xfId="4845"/>
    <cellStyle name="Standard 4 4 2 3 6" xfId="3153"/>
    <cellStyle name="Standard 4 4 2 4" xfId="358"/>
    <cellStyle name="Standard 4 4 2 4 2" xfId="679"/>
    <cellStyle name="Standard 4 4 2 4 2 2" xfId="1818"/>
    <cellStyle name="Standard 4 4 2 4 2 2 2" xfId="2939"/>
    <cellStyle name="Standard 4 4 2 4 2 2 2 2" xfId="5748"/>
    <cellStyle name="Standard 4 4 2 4 2 2 3" xfId="4628"/>
    <cellStyle name="Standard 4 4 2 4 2 3" xfId="1256"/>
    <cellStyle name="Standard 4 4 2 4 2 3 2" xfId="4069"/>
    <cellStyle name="Standard 4 4 2 4 2 4" xfId="2380"/>
    <cellStyle name="Standard 4 4 2 4 2 4 2" xfId="5189"/>
    <cellStyle name="Standard 4 4 2 4 2 5" xfId="3497"/>
    <cellStyle name="Standard 4 4 2 4 3" xfId="1542"/>
    <cellStyle name="Standard 4 4 2 4 3 2" xfId="2663"/>
    <cellStyle name="Standard 4 4 2 4 3 2 2" xfId="5472"/>
    <cellStyle name="Standard 4 4 2 4 3 3" xfId="4352"/>
    <cellStyle name="Standard 4 4 2 4 4" xfId="980"/>
    <cellStyle name="Standard 4 4 2 4 4 2" xfId="3793"/>
    <cellStyle name="Standard 4 4 2 4 5" xfId="2104"/>
    <cellStyle name="Standard 4 4 2 4 5 2" xfId="4913"/>
    <cellStyle name="Standard 4 4 2 4 6" xfId="3221"/>
    <cellStyle name="Standard 4 4 2 5" xfId="472"/>
    <cellStyle name="Standard 4 4 2 5 2" xfId="1612"/>
    <cellStyle name="Standard 4 4 2 5 2 2" xfId="2733"/>
    <cellStyle name="Standard 4 4 2 5 2 2 2" xfId="5542"/>
    <cellStyle name="Standard 4 4 2 5 2 3" xfId="4422"/>
    <cellStyle name="Standard 4 4 2 5 3" xfId="1050"/>
    <cellStyle name="Standard 4 4 2 5 3 2" xfId="3863"/>
    <cellStyle name="Standard 4 4 2 5 4" xfId="2174"/>
    <cellStyle name="Standard 4 4 2 5 4 2" xfId="4983"/>
    <cellStyle name="Standard 4 4 2 5 5" xfId="3291"/>
    <cellStyle name="Standard 4 4 2 6" xfId="1335"/>
    <cellStyle name="Standard 4 4 2 6 2" xfId="2457"/>
    <cellStyle name="Standard 4 4 2 6 2 2" xfId="5266"/>
    <cellStyle name="Standard 4 4 2 6 3" xfId="4146"/>
    <cellStyle name="Standard 4 4 2 7" xfId="774"/>
    <cellStyle name="Standard 4 4 2 7 2" xfId="3587"/>
    <cellStyle name="Standard 4 4 2 8" xfId="1898"/>
    <cellStyle name="Standard 4 4 2 8 2" xfId="4707"/>
    <cellStyle name="Standard 4 4 2 9" xfId="3015"/>
    <cellStyle name="Standard 4 4 3" xfId="185"/>
    <cellStyle name="Standard 4 4 3 2" xfId="506"/>
    <cellStyle name="Standard 4 4 3 2 2" xfId="1646"/>
    <cellStyle name="Standard 4 4 3 2 2 2" xfId="2767"/>
    <cellStyle name="Standard 4 4 3 2 2 2 2" xfId="5576"/>
    <cellStyle name="Standard 4 4 3 2 2 3" xfId="4456"/>
    <cellStyle name="Standard 4 4 3 2 3" xfId="1084"/>
    <cellStyle name="Standard 4 4 3 2 3 2" xfId="3897"/>
    <cellStyle name="Standard 4 4 3 2 4" xfId="2208"/>
    <cellStyle name="Standard 4 4 3 2 4 2" xfId="5017"/>
    <cellStyle name="Standard 4 4 3 2 5" xfId="3325"/>
    <cellStyle name="Standard 4 4 3 3" xfId="1369"/>
    <cellStyle name="Standard 4 4 3 3 2" xfId="2491"/>
    <cellStyle name="Standard 4 4 3 3 2 2" xfId="5300"/>
    <cellStyle name="Standard 4 4 3 3 3" xfId="4180"/>
    <cellStyle name="Standard 4 4 3 4" xfId="808"/>
    <cellStyle name="Standard 4 4 3 4 2" xfId="3621"/>
    <cellStyle name="Standard 4 4 3 5" xfId="1932"/>
    <cellStyle name="Standard 4 4 3 5 2" xfId="4741"/>
    <cellStyle name="Standard 4 4 3 6" xfId="3049"/>
    <cellStyle name="Standard 4 4 4" xfId="256"/>
    <cellStyle name="Standard 4 4 4 2" xfId="577"/>
    <cellStyle name="Standard 4 4 4 2 2" xfId="1716"/>
    <cellStyle name="Standard 4 4 4 2 2 2" xfId="2837"/>
    <cellStyle name="Standard 4 4 4 2 2 2 2" xfId="5646"/>
    <cellStyle name="Standard 4 4 4 2 2 3" xfId="4526"/>
    <cellStyle name="Standard 4 4 4 2 3" xfId="1154"/>
    <cellStyle name="Standard 4 4 4 2 3 2" xfId="3967"/>
    <cellStyle name="Standard 4 4 4 2 4" xfId="2278"/>
    <cellStyle name="Standard 4 4 4 2 4 2" xfId="5087"/>
    <cellStyle name="Standard 4 4 4 2 5" xfId="3395"/>
    <cellStyle name="Standard 4 4 4 3" xfId="1439"/>
    <cellStyle name="Standard 4 4 4 3 2" xfId="2561"/>
    <cellStyle name="Standard 4 4 4 3 2 2" xfId="5370"/>
    <cellStyle name="Standard 4 4 4 3 3" xfId="4250"/>
    <cellStyle name="Standard 4 4 4 4" xfId="878"/>
    <cellStyle name="Standard 4 4 4 4 2" xfId="3691"/>
    <cellStyle name="Standard 4 4 4 5" xfId="2002"/>
    <cellStyle name="Standard 4 4 4 5 2" xfId="4811"/>
    <cellStyle name="Standard 4 4 4 6" xfId="3119"/>
    <cellStyle name="Standard 4 4 5" xfId="324"/>
    <cellStyle name="Standard 4 4 5 2" xfId="645"/>
    <cellStyle name="Standard 4 4 5 2 2" xfId="1784"/>
    <cellStyle name="Standard 4 4 5 2 2 2" xfId="2905"/>
    <cellStyle name="Standard 4 4 5 2 2 2 2" xfId="5714"/>
    <cellStyle name="Standard 4 4 5 2 2 3" xfId="4594"/>
    <cellStyle name="Standard 4 4 5 2 3" xfId="1222"/>
    <cellStyle name="Standard 4 4 5 2 3 2" xfId="4035"/>
    <cellStyle name="Standard 4 4 5 2 4" xfId="2346"/>
    <cellStyle name="Standard 4 4 5 2 4 2" xfId="5155"/>
    <cellStyle name="Standard 4 4 5 2 5" xfId="3463"/>
    <cellStyle name="Standard 4 4 5 3" xfId="1508"/>
    <cellStyle name="Standard 4 4 5 3 2" xfId="2629"/>
    <cellStyle name="Standard 4 4 5 3 2 2" xfId="5438"/>
    <cellStyle name="Standard 4 4 5 3 3" xfId="4318"/>
    <cellStyle name="Standard 4 4 5 4" xfId="946"/>
    <cellStyle name="Standard 4 4 5 4 2" xfId="3759"/>
    <cellStyle name="Standard 4 4 5 5" xfId="2070"/>
    <cellStyle name="Standard 4 4 5 5 2" xfId="4879"/>
    <cellStyle name="Standard 4 4 5 6" xfId="3187"/>
    <cellStyle name="Standard 4 4 6" xfId="438"/>
    <cellStyle name="Standard 4 4 6 2" xfId="1578"/>
    <cellStyle name="Standard 4 4 6 2 2" xfId="2699"/>
    <cellStyle name="Standard 4 4 6 2 2 2" xfId="5508"/>
    <cellStyle name="Standard 4 4 6 2 3" xfId="4388"/>
    <cellStyle name="Standard 4 4 6 3" xfId="1016"/>
    <cellStyle name="Standard 4 4 6 3 2" xfId="3829"/>
    <cellStyle name="Standard 4 4 6 4" xfId="2140"/>
    <cellStyle name="Standard 4 4 6 4 2" xfId="4949"/>
    <cellStyle name="Standard 4 4 6 5" xfId="3257"/>
    <cellStyle name="Standard 4 4 7" xfId="1301"/>
    <cellStyle name="Standard 4 4 7 2" xfId="2423"/>
    <cellStyle name="Standard 4 4 7 2 2" xfId="5232"/>
    <cellStyle name="Standard 4 4 7 3" xfId="4112"/>
    <cellStyle name="Standard 4 4 8" xfId="740"/>
    <cellStyle name="Standard 4 4 8 2" xfId="3553"/>
    <cellStyle name="Standard 4 4 9" xfId="1864"/>
    <cellStyle name="Standard 4 4 9 2" xfId="4673"/>
    <cellStyle name="Standard 4 5" xfId="118"/>
    <cellStyle name="Standard 4 5 2" xfId="187"/>
    <cellStyle name="Standard 4 5 2 2" xfId="508"/>
    <cellStyle name="Standard 4 5 2 2 2" xfId="1648"/>
    <cellStyle name="Standard 4 5 2 2 2 2" xfId="2769"/>
    <cellStyle name="Standard 4 5 2 2 2 2 2" xfId="5578"/>
    <cellStyle name="Standard 4 5 2 2 2 3" xfId="4458"/>
    <cellStyle name="Standard 4 5 2 2 3" xfId="1086"/>
    <cellStyle name="Standard 4 5 2 2 3 2" xfId="3899"/>
    <cellStyle name="Standard 4 5 2 2 4" xfId="2210"/>
    <cellStyle name="Standard 4 5 2 2 4 2" xfId="5019"/>
    <cellStyle name="Standard 4 5 2 2 5" xfId="3327"/>
    <cellStyle name="Standard 4 5 2 3" xfId="1371"/>
    <cellStyle name="Standard 4 5 2 3 2" xfId="2493"/>
    <cellStyle name="Standard 4 5 2 3 2 2" xfId="5302"/>
    <cellStyle name="Standard 4 5 2 3 3" xfId="4182"/>
    <cellStyle name="Standard 4 5 2 4" xfId="810"/>
    <cellStyle name="Standard 4 5 2 4 2" xfId="3623"/>
    <cellStyle name="Standard 4 5 2 5" xfId="1934"/>
    <cellStyle name="Standard 4 5 2 5 2" xfId="4743"/>
    <cellStyle name="Standard 4 5 2 6" xfId="3051"/>
    <cellStyle name="Standard 4 5 3" xfId="258"/>
    <cellStyle name="Standard 4 5 3 2" xfId="579"/>
    <cellStyle name="Standard 4 5 3 2 2" xfId="1718"/>
    <cellStyle name="Standard 4 5 3 2 2 2" xfId="2839"/>
    <cellStyle name="Standard 4 5 3 2 2 2 2" xfId="5648"/>
    <cellStyle name="Standard 4 5 3 2 2 3" xfId="4528"/>
    <cellStyle name="Standard 4 5 3 2 3" xfId="1156"/>
    <cellStyle name="Standard 4 5 3 2 3 2" xfId="3969"/>
    <cellStyle name="Standard 4 5 3 2 4" xfId="2280"/>
    <cellStyle name="Standard 4 5 3 2 4 2" xfId="5089"/>
    <cellStyle name="Standard 4 5 3 2 5" xfId="3397"/>
    <cellStyle name="Standard 4 5 3 3" xfId="1441"/>
    <cellStyle name="Standard 4 5 3 3 2" xfId="2563"/>
    <cellStyle name="Standard 4 5 3 3 2 2" xfId="5372"/>
    <cellStyle name="Standard 4 5 3 3 3" xfId="4252"/>
    <cellStyle name="Standard 4 5 3 4" xfId="880"/>
    <cellStyle name="Standard 4 5 3 4 2" xfId="3693"/>
    <cellStyle name="Standard 4 5 3 5" xfId="2004"/>
    <cellStyle name="Standard 4 5 3 5 2" xfId="4813"/>
    <cellStyle name="Standard 4 5 3 6" xfId="3121"/>
    <cellStyle name="Standard 4 5 4" xfId="326"/>
    <cellStyle name="Standard 4 5 4 2" xfId="647"/>
    <cellStyle name="Standard 4 5 4 2 2" xfId="1786"/>
    <cellStyle name="Standard 4 5 4 2 2 2" xfId="2907"/>
    <cellStyle name="Standard 4 5 4 2 2 2 2" xfId="5716"/>
    <cellStyle name="Standard 4 5 4 2 2 3" xfId="4596"/>
    <cellStyle name="Standard 4 5 4 2 3" xfId="1224"/>
    <cellStyle name="Standard 4 5 4 2 3 2" xfId="4037"/>
    <cellStyle name="Standard 4 5 4 2 4" xfId="2348"/>
    <cellStyle name="Standard 4 5 4 2 4 2" xfId="5157"/>
    <cellStyle name="Standard 4 5 4 2 5" xfId="3465"/>
    <cellStyle name="Standard 4 5 4 3" xfId="1510"/>
    <cellStyle name="Standard 4 5 4 3 2" xfId="2631"/>
    <cellStyle name="Standard 4 5 4 3 2 2" xfId="5440"/>
    <cellStyle name="Standard 4 5 4 3 3" xfId="4320"/>
    <cellStyle name="Standard 4 5 4 4" xfId="948"/>
    <cellStyle name="Standard 4 5 4 4 2" xfId="3761"/>
    <cellStyle name="Standard 4 5 4 5" xfId="2072"/>
    <cellStyle name="Standard 4 5 4 5 2" xfId="4881"/>
    <cellStyle name="Standard 4 5 4 6" xfId="3189"/>
    <cellStyle name="Standard 4 5 5" xfId="440"/>
    <cellStyle name="Standard 4 5 5 2" xfId="1580"/>
    <cellStyle name="Standard 4 5 5 2 2" xfId="2701"/>
    <cellStyle name="Standard 4 5 5 2 2 2" xfId="5510"/>
    <cellStyle name="Standard 4 5 5 2 3" xfId="4390"/>
    <cellStyle name="Standard 4 5 5 3" xfId="1018"/>
    <cellStyle name="Standard 4 5 5 3 2" xfId="3831"/>
    <cellStyle name="Standard 4 5 5 4" xfId="2142"/>
    <cellStyle name="Standard 4 5 5 4 2" xfId="4951"/>
    <cellStyle name="Standard 4 5 5 5" xfId="3259"/>
    <cellStyle name="Standard 4 5 6" xfId="1303"/>
    <cellStyle name="Standard 4 5 6 2" xfId="2425"/>
    <cellStyle name="Standard 4 5 6 2 2" xfId="5234"/>
    <cellStyle name="Standard 4 5 6 3" xfId="4114"/>
    <cellStyle name="Standard 4 5 7" xfId="742"/>
    <cellStyle name="Standard 4 5 7 2" xfId="3555"/>
    <cellStyle name="Standard 4 5 8" xfId="1866"/>
    <cellStyle name="Standard 4 5 8 2" xfId="4675"/>
    <cellStyle name="Standard 4 5 9" xfId="2983"/>
    <cellStyle name="Standard 4 6" xfId="153"/>
    <cellStyle name="Standard 4 6 2" xfId="474"/>
    <cellStyle name="Standard 4 6 2 2" xfId="1614"/>
    <cellStyle name="Standard 4 6 2 2 2" xfId="2735"/>
    <cellStyle name="Standard 4 6 2 2 2 2" xfId="5544"/>
    <cellStyle name="Standard 4 6 2 2 3" xfId="4424"/>
    <cellStyle name="Standard 4 6 2 3" xfId="1052"/>
    <cellStyle name="Standard 4 6 2 3 2" xfId="3865"/>
    <cellStyle name="Standard 4 6 2 4" xfId="2176"/>
    <cellStyle name="Standard 4 6 2 4 2" xfId="4985"/>
    <cellStyle name="Standard 4 6 2 5" xfId="3293"/>
    <cellStyle name="Standard 4 6 3" xfId="1337"/>
    <cellStyle name="Standard 4 6 3 2" xfId="2459"/>
    <cellStyle name="Standard 4 6 3 2 2" xfId="5268"/>
    <cellStyle name="Standard 4 6 3 3" xfId="4148"/>
    <cellStyle name="Standard 4 6 4" xfId="776"/>
    <cellStyle name="Standard 4 6 4 2" xfId="3589"/>
    <cellStyle name="Standard 4 6 5" xfId="1900"/>
    <cellStyle name="Standard 4 6 5 2" xfId="4709"/>
    <cellStyle name="Standard 4 6 6" xfId="3017"/>
    <cellStyle name="Standard 4 7" xfId="223"/>
    <cellStyle name="Standard 4 7 2" xfId="544"/>
    <cellStyle name="Standard 4 7 2 2" xfId="1684"/>
    <cellStyle name="Standard 4 7 2 2 2" xfId="2805"/>
    <cellStyle name="Standard 4 7 2 2 2 2" xfId="5614"/>
    <cellStyle name="Standard 4 7 2 2 3" xfId="4494"/>
    <cellStyle name="Standard 4 7 2 3" xfId="1122"/>
    <cellStyle name="Standard 4 7 2 3 2" xfId="3935"/>
    <cellStyle name="Standard 4 7 2 4" xfId="2246"/>
    <cellStyle name="Standard 4 7 2 4 2" xfId="5055"/>
    <cellStyle name="Standard 4 7 2 5" xfId="3363"/>
    <cellStyle name="Standard 4 7 3" xfId="1407"/>
    <cellStyle name="Standard 4 7 3 2" xfId="2529"/>
    <cellStyle name="Standard 4 7 3 2 2" xfId="5338"/>
    <cellStyle name="Standard 4 7 3 3" xfId="4218"/>
    <cellStyle name="Standard 4 7 4" xfId="846"/>
    <cellStyle name="Standard 4 7 4 2" xfId="3659"/>
    <cellStyle name="Standard 4 7 5" xfId="1970"/>
    <cellStyle name="Standard 4 7 5 2" xfId="4779"/>
    <cellStyle name="Standard 4 7 6" xfId="3087"/>
    <cellStyle name="Standard 4 8" xfId="292"/>
    <cellStyle name="Standard 4 8 2" xfId="613"/>
    <cellStyle name="Standard 4 8 2 2" xfId="1752"/>
    <cellStyle name="Standard 4 8 2 2 2" xfId="2873"/>
    <cellStyle name="Standard 4 8 2 2 2 2" xfId="5682"/>
    <cellStyle name="Standard 4 8 2 2 3" xfId="4562"/>
    <cellStyle name="Standard 4 8 2 3" xfId="1190"/>
    <cellStyle name="Standard 4 8 2 3 2" xfId="4003"/>
    <cellStyle name="Standard 4 8 2 4" xfId="2314"/>
    <cellStyle name="Standard 4 8 2 4 2" xfId="5123"/>
    <cellStyle name="Standard 4 8 2 5" xfId="3431"/>
    <cellStyle name="Standard 4 8 3" xfId="1476"/>
    <cellStyle name="Standard 4 8 3 2" xfId="2597"/>
    <cellStyle name="Standard 4 8 3 2 2" xfId="5406"/>
    <cellStyle name="Standard 4 8 3 3" xfId="4286"/>
    <cellStyle name="Standard 4 8 4" xfId="914"/>
    <cellStyle name="Standard 4 8 4 2" xfId="3727"/>
    <cellStyle name="Standard 4 8 5" xfId="2038"/>
    <cellStyle name="Standard 4 8 5 2" xfId="4847"/>
    <cellStyle name="Standard 4 8 6" xfId="3155"/>
    <cellStyle name="Standard 4 9" xfId="360"/>
    <cellStyle name="Standard 4 9 2" xfId="681"/>
    <cellStyle name="Standard 4 9 2 2" xfId="1819"/>
    <cellStyle name="Standard 4 9 2 2 2" xfId="2940"/>
    <cellStyle name="Standard 4 9 2 2 2 2" xfId="5749"/>
    <cellStyle name="Standard 4 9 2 2 3" xfId="4629"/>
    <cellStyle name="Standard 4 9 2 3" xfId="1257"/>
    <cellStyle name="Standard 4 9 2 3 2" xfId="4070"/>
    <cellStyle name="Standard 4 9 2 4" xfId="2381"/>
    <cellStyle name="Standard 4 9 2 4 2" xfId="5190"/>
    <cellStyle name="Standard 4 9 2 5" xfId="3498"/>
    <cellStyle name="Standard 4 9 3" xfId="1543"/>
    <cellStyle name="Standard 4 9 3 2" xfId="2664"/>
    <cellStyle name="Standard 4 9 3 2 2" xfId="5473"/>
    <cellStyle name="Standard 4 9 3 3" xfId="4353"/>
    <cellStyle name="Standard 4 9 4" xfId="981"/>
    <cellStyle name="Standard 4 9 4 2" xfId="3794"/>
    <cellStyle name="Standard 4 9 5" xfId="2105"/>
    <cellStyle name="Standard 4 9 5 2" xfId="4914"/>
    <cellStyle name="Standard 4 9 6" xfId="3222"/>
    <cellStyle name="Standard 5" xfId="88"/>
    <cellStyle name="Standard 5 10" xfId="1282"/>
    <cellStyle name="Standard 5 10 2" xfId="2404"/>
    <cellStyle name="Standard 5 10 2 2" xfId="5213"/>
    <cellStyle name="Standard 5 10 3" xfId="4093"/>
    <cellStyle name="Standard 5 11" xfId="721"/>
    <cellStyle name="Standard 5 11 2" xfId="3534"/>
    <cellStyle name="Standard 5 12" xfId="1845"/>
    <cellStyle name="Standard 5 12 2" xfId="4654"/>
    <cellStyle name="Standard 5 13" xfId="2962"/>
    <cellStyle name="Standard 5 2" xfId="97"/>
    <cellStyle name="Standard 5 2 10" xfId="1846"/>
    <cellStyle name="Standard 5 2 10 2" xfId="4655"/>
    <cellStyle name="Standard 5 2 11" xfId="2963"/>
    <cellStyle name="Standard 5 2 2" xfId="132"/>
    <cellStyle name="Standard 5 2 2 2" xfId="201"/>
    <cellStyle name="Standard 5 2 2 2 2" xfId="522"/>
    <cellStyle name="Standard 5 2 2 2 2 2" xfId="1662"/>
    <cellStyle name="Standard 5 2 2 2 2 2 2" xfId="2783"/>
    <cellStyle name="Standard 5 2 2 2 2 2 2 2" xfId="5592"/>
    <cellStyle name="Standard 5 2 2 2 2 2 3" xfId="4472"/>
    <cellStyle name="Standard 5 2 2 2 2 3" xfId="1100"/>
    <cellStyle name="Standard 5 2 2 2 2 3 2" xfId="3913"/>
    <cellStyle name="Standard 5 2 2 2 2 4" xfId="2224"/>
    <cellStyle name="Standard 5 2 2 2 2 4 2" xfId="5033"/>
    <cellStyle name="Standard 5 2 2 2 2 5" xfId="3341"/>
    <cellStyle name="Standard 5 2 2 2 3" xfId="1385"/>
    <cellStyle name="Standard 5 2 2 2 3 2" xfId="2507"/>
    <cellStyle name="Standard 5 2 2 2 3 2 2" xfId="5316"/>
    <cellStyle name="Standard 5 2 2 2 3 3" xfId="4196"/>
    <cellStyle name="Standard 5 2 2 2 4" xfId="824"/>
    <cellStyle name="Standard 5 2 2 2 4 2" xfId="3637"/>
    <cellStyle name="Standard 5 2 2 2 5" xfId="1948"/>
    <cellStyle name="Standard 5 2 2 2 5 2" xfId="4757"/>
    <cellStyle name="Standard 5 2 2 2 6" xfId="3065"/>
    <cellStyle name="Standard 5 2 2 3" xfId="272"/>
    <cellStyle name="Standard 5 2 2 3 2" xfId="593"/>
    <cellStyle name="Standard 5 2 2 3 2 2" xfId="1732"/>
    <cellStyle name="Standard 5 2 2 3 2 2 2" xfId="2853"/>
    <cellStyle name="Standard 5 2 2 3 2 2 2 2" xfId="5662"/>
    <cellStyle name="Standard 5 2 2 3 2 2 3" xfId="4542"/>
    <cellStyle name="Standard 5 2 2 3 2 3" xfId="1170"/>
    <cellStyle name="Standard 5 2 2 3 2 3 2" xfId="3983"/>
    <cellStyle name="Standard 5 2 2 3 2 4" xfId="2294"/>
    <cellStyle name="Standard 5 2 2 3 2 4 2" xfId="5103"/>
    <cellStyle name="Standard 5 2 2 3 2 5" xfId="3411"/>
    <cellStyle name="Standard 5 2 2 3 3" xfId="1455"/>
    <cellStyle name="Standard 5 2 2 3 3 2" xfId="2577"/>
    <cellStyle name="Standard 5 2 2 3 3 2 2" xfId="5386"/>
    <cellStyle name="Standard 5 2 2 3 3 3" xfId="4266"/>
    <cellStyle name="Standard 5 2 2 3 4" xfId="894"/>
    <cellStyle name="Standard 5 2 2 3 4 2" xfId="3707"/>
    <cellStyle name="Standard 5 2 2 3 5" xfId="2018"/>
    <cellStyle name="Standard 5 2 2 3 5 2" xfId="4827"/>
    <cellStyle name="Standard 5 2 2 3 6" xfId="3135"/>
    <cellStyle name="Standard 5 2 2 4" xfId="340"/>
    <cellStyle name="Standard 5 2 2 4 2" xfId="661"/>
    <cellStyle name="Standard 5 2 2 4 2 2" xfId="1800"/>
    <cellStyle name="Standard 5 2 2 4 2 2 2" xfId="2921"/>
    <cellStyle name="Standard 5 2 2 4 2 2 2 2" xfId="5730"/>
    <cellStyle name="Standard 5 2 2 4 2 2 3" xfId="4610"/>
    <cellStyle name="Standard 5 2 2 4 2 3" xfId="1238"/>
    <cellStyle name="Standard 5 2 2 4 2 3 2" xfId="4051"/>
    <cellStyle name="Standard 5 2 2 4 2 4" xfId="2362"/>
    <cellStyle name="Standard 5 2 2 4 2 4 2" xfId="5171"/>
    <cellStyle name="Standard 5 2 2 4 2 5" xfId="3479"/>
    <cellStyle name="Standard 5 2 2 4 3" xfId="1524"/>
    <cellStyle name="Standard 5 2 2 4 3 2" xfId="2645"/>
    <cellStyle name="Standard 5 2 2 4 3 2 2" xfId="5454"/>
    <cellStyle name="Standard 5 2 2 4 3 3" xfId="4334"/>
    <cellStyle name="Standard 5 2 2 4 4" xfId="962"/>
    <cellStyle name="Standard 5 2 2 4 4 2" xfId="3775"/>
    <cellStyle name="Standard 5 2 2 4 5" xfId="2086"/>
    <cellStyle name="Standard 5 2 2 4 5 2" xfId="4895"/>
    <cellStyle name="Standard 5 2 2 4 6" xfId="3203"/>
    <cellStyle name="Standard 5 2 2 5" xfId="454"/>
    <cellStyle name="Standard 5 2 2 5 2" xfId="1594"/>
    <cellStyle name="Standard 5 2 2 5 2 2" xfId="2715"/>
    <cellStyle name="Standard 5 2 2 5 2 2 2" xfId="5524"/>
    <cellStyle name="Standard 5 2 2 5 2 3" xfId="4404"/>
    <cellStyle name="Standard 5 2 2 5 3" xfId="1032"/>
    <cellStyle name="Standard 5 2 2 5 3 2" xfId="3845"/>
    <cellStyle name="Standard 5 2 2 5 4" xfId="2156"/>
    <cellStyle name="Standard 5 2 2 5 4 2" xfId="4965"/>
    <cellStyle name="Standard 5 2 2 5 5" xfId="3273"/>
    <cellStyle name="Standard 5 2 2 6" xfId="1317"/>
    <cellStyle name="Standard 5 2 2 6 2" xfId="2439"/>
    <cellStyle name="Standard 5 2 2 6 2 2" xfId="5248"/>
    <cellStyle name="Standard 5 2 2 6 3" xfId="4128"/>
    <cellStyle name="Standard 5 2 2 7" xfId="756"/>
    <cellStyle name="Standard 5 2 2 7 2" xfId="3569"/>
    <cellStyle name="Standard 5 2 2 8" xfId="1880"/>
    <cellStyle name="Standard 5 2 2 8 2" xfId="4689"/>
    <cellStyle name="Standard 5 2 2 9" xfId="2997"/>
    <cellStyle name="Standard 5 2 3" xfId="167"/>
    <cellStyle name="Standard 5 2 3 2" xfId="488"/>
    <cellStyle name="Standard 5 2 3 2 2" xfId="1628"/>
    <cellStyle name="Standard 5 2 3 2 2 2" xfId="2749"/>
    <cellStyle name="Standard 5 2 3 2 2 2 2" xfId="5558"/>
    <cellStyle name="Standard 5 2 3 2 2 3" xfId="4438"/>
    <cellStyle name="Standard 5 2 3 2 3" xfId="1066"/>
    <cellStyle name="Standard 5 2 3 2 3 2" xfId="3879"/>
    <cellStyle name="Standard 5 2 3 2 4" xfId="2190"/>
    <cellStyle name="Standard 5 2 3 2 4 2" xfId="4999"/>
    <cellStyle name="Standard 5 2 3 2 5" xfId="3307"/>
    <cellStyle name="Standard 5 2 3 3" xfId="1351"/>
    <cellStyle name="Standard 5 2 3 3 2" xfId="2473"/>
    <cellStyle name="Standard 5 2 3 3 2 2" xfId="5282"/>
    <cellStyle name="Standard 5 2 3 3 3" xfId="4162"/>
    <cellStyle name="Standard 5 2 3 4" xfId="790"/>
    <cellStyle name="Standard 5 2 3 4 2" xfId="3603"/>
    <cellStyle name="Standard 5 2 3 5" xfId="1914"/>
    <cellStyle name="Standard 5 2 3 5 2" xfId="4723"/>
    <cellStyle name="Standard 5 2 3 6" xfId="3031"/>
    <cellStyle name="Standard 5 2 4" xfId="220"/>
    <cellStyle name="Standard 5 2 4 2" xfId="541"/>
    <cellStyle name="Standard 5 2 4 2 2" xfId="1681"/>
    <cellStyle name="Standard 5 2 4 2 2 2" xfId="2802"/>
    <cellStyle name="Standard 5 2 4 2 2 2 2" xfId="5611"/>
    <cellStyle name="Standard 5 2 4 2 2 3" xfId="4491"/>
    <cellStyle name="Standard 5 2 4 2 3" xfId="1119"/>
    <cellStyle name="Standard 5 2 4 2 3 2" xfId="3932"/>
    <cellStyle name="Standard 5 2 4 2 4" xfId="2243"/>
    <cellStyle name="Standard 5 2 4 2 4 2" xfId="5052"/>
    <cellStyle name="Standard 5 2 4 2 5" xfId="3360"/>
    <cellStyle name="Standard 5 2 4 3" xfId="1404"/>
    <cellStyle name="Standard 5 2 4 3 2" xfId="2526"/>
    <cellStyle name="Standard 5 2 4 3 2 2" xfId="5335"/>
    <cellStyle name="Standard 5 2 4 3 3" xfId="4215"/>
    <cellStyle name="Standard 5 2 4 4" xfId="843"/>
    <cellStyle name="Standard 5 2 4 4 2" xfId="3656"/>
    <cellStyle name="Standard 5 2 4 5" xfId="1967"/>
    <cellStyle name="Standard 5 2 4 5 2" xfId="4776"/>
    <cellStyle name="Standard 5 2 4 6" xfId="3084"/>
    <cellStyle name="Standard 5 2 5" xfId="237"/>
    <cellStyle name="Standard 5 2 5 2" xfId="558"/>
    <cellStyle name="Standard 5 2 5 2 2" xfId="1698"/>
    <cellStyle name="Standard 5 2 5 2 2 2" xfId="2819"/>
    <cellStyle name="Standard 5 2 5 2 2 2 2" xfId="5628"/>
    <cellStyle name="Standard 5 2 5 2 2 3" xfId="4508"/>
    <cellStyle name="Standard 5 2 5 2 3" xfId="1136"/>
    <cellStyle name="Standard 5 2 5 2 3 2" xfId="3949"/>
    <cellStyle name="Standard 5 2 5 2 4" xfId="2260"/>
    <cellStyle name="Standard 5 2 5 2 4 2" xfId="5069"/>
    <cellStyle name="Standard 5 2 5 2 5" xfId="3377"/>
    <cellStyle name="Standard 5 2 5 3" xfId="1421"/>
    <cellStyle name="Standard 5 2 5 3 2" xfId="2543"/>
    <cellStyle name="Standard 5 2 5 3 2 2" xfId="5352"/>
    <cellStyle name="Standard 5 2 5 3 3" xfId="4232"/>
    <cellStyle name="Standard 5 2 5 4" xfId="860"/>
    <cellStyle name="Standard 5 2 5 4 2" xfId="3673"/>
    <cellStyle name="Standard 5 2 5 5" xfId="1984"/>
    <cellStyle name="Standard 5 2 5 5 2" xfId="4793"/>
    <cellStyle name="Standard 5 2 5 6" xfId="3101"/>
    <cellStyle name="Standard 5 2 6" xfId="306"/>
    <cellStyle name="Standard 5 2 6 2" xfId="627"/>
    <cellStyle name="Standard 5 2 6 2 2" xfId="1766"/>
    <cellStyle name="Standard 5 2 6 2 2 2" xfId="2887"/>
    <cellStyle name="Standard 5 2 6 2 2 2 2" xfId="5696"/>
    <cellStyle name="Standard 5 2 6 2 2 3" xfId="4576"/>
    <cellStyle name="Standard 5 2 6 2 3" xfId="1204"/>
    <cellStyle name="Standard 5 2 6 2 3 2" xfId="4017"/>
    <cellStyle name="Standard 5 2 6 2 4" xfId="2328"/>
    <cellStyle name="Standard 5 2 6 2 4 2" xfId="5137"/>
    <cellStyle name="Standard 5 2 6 2 5" xfId="3445"/>
    <cellStyle name="Standard 5 2 6 3" xfId="1490"/>
    <cellStyle name="Standard 5 2 6 3 2" xfId="2611"/>
    <cellStyle name="Standard 5 2 6 3 2 2" xfId="5420"/>
    <cellStyle name="Standard 5 2 6 3 3" xfId="4300"/>
    <cellStyle name="Standard 5 2 6 4" xfId="928"/>
    <cellStyle name="Standard 5 2 6 4 2" xfId="3741"/>
    <cellStyle name="Standard 5 2 6 5" xfId="2052"/>
    <cellStyle name="Standard 5 2 6 5 2" xfId="4861"/>
    <cellStyle name="Standard 5 2 6 6" xfId="3169"/>
    <cellStyle name="Standard 5 2 7" xfId="420"/>
    <cellStyle name="Standard 5 2 7 2" xfId="1560"/>
    <cellStyle name="Standard 5 2 7 2 2" xfId="2681"/>
    <cellStyle name="Standard 5 2 7 2 2 2" xfId="5490"/>
    <cellStyle name="Standard 5 2 7 2 3" xfId="4370"/>
    <cellStyle name="Standard 5 2 7 3" xfId="998"/>
    <cellStyle name="Standard 5 2 7 3 2" xfId="3811"/>
    <cellStyle name="Standard 5 2 7 4" xfId="2122"/>
    <cellStyle name="Standard 5 2 7 4 2" xfId="4931"/>
    <cellStyle name="Standard 5 2 7 5" xfId="3239"/>
    <cellStyle name="Standard 5 2 8" xfId="1283"/>
    <cellStyle name="Standard 5 2 8 2" xfId="2405"/>
    <cellStyle name="Standard 5 2 8 2 2" xfId="5214"/>
    <cellStyle name="Standard 5 2 8 3" xfId="4094"/>
    <cellStyle name="Standard 5 2 9" xfId="722"/>
    <cellStyle name="Standard 5 2 9 2" xfId="3535"/>
    <cellStyle name="Standard 5 3" xfId="112"/>
    <cellStyle name="Standard 5 3 10" xfId="2978"/>
    <cellStyle name="Standard 5 3 2" xfId="147"/>
    <cellStyle name="Standard 5 3 2 2" xfId="216"/>
    <cellStyle name="Standard 5 3 2 2 2" xfId="537"/>
    <cellStyle name="Standard 5 3 2 2 2 2" xfId="1677"/>
    <cellStyle name="Standard 5 3 2 2 2 2 2" xfId="2798"/>
    <cellStyle name="Standard 5 3 2 2 2 2 2 2" xfId="5607"/>
    <cellStyle name="Standard 5 3 2 2 2 2 3" xfId="4487"/>
    <cellStyle name="Standard 5 3 2 2 2 3" xfId="1115"/>
    <cellStyle name="Standard 5 3 2 2 2 3 2" xfId="3928"/>
    <cellStyle name="Standard 5 3 2 2 2 4" xfId="2239"/>
    <cellStyle name="Standard 5 3 2 2 2 4 2" xfId="5048"/>
    <cellStyle name="Standard 5 3 2 2 2 5" xfId="3356"/>
    <cellStyle name="Standard 5 3 2 2 3" xfId="1400"/>
    <cellStyle name="Standard 5 3 2 2 3 2" xfId="2522"/>
    <cellStyle name="Standard 5 3 2 2 3 2 2" xfId="5331"/>
    <cellStyle name="Standard 5 3 2 2 3 3" xfId="4211"/>
    <cellStyle name="Standard 5 3 2 2 4" xfId="839"/>
    <cellStyle name="Standard 5 3 2 2 4 2" xfId="3652"/>
    <cellStyle name="Standard 5 3 2 2 5" xfId="1963"/>
    <cellStyle name="Standard 5 3 2 2 5 2" xfId="4772"/>
    <cellStyle name="Standard 5 3 2 2 6" xfId="3080"/>
    <cellStyle name="Standard 5 3 2 3" xfId="287"/>
    <cellStyle name="Standard 5 3 2 3 2" xfId="608"/>
    <cellStyle name="Standard 5 3 2 3 2 2" xfId="1747"/>
    <cellStyle name="Standard 5 3 2 3 2 2 2" xfId="2868"/>
    <cellStyle name="Standard 5 3 2 3 2 2 2 2" xfId="5677"/>
    <cellStyle name="Standard 5 3 2 3 2 2 3" xfId="4557"/>
    <cellStyle name="Standard 5 3 2 3 2 3" xfId="1185"/>
    <cellStyle name="Standard 5 3 2 3 2 3 2" xfId="3998"/>
    <cellStyle name="Standard 5 3 2 3 2 4" xfId="2309"/>
    <cellStyle name="Standard 5 3 2 3 2 4 2" xfId="5118"/>
    <cellStyle name="Standard 5 3 2 3 2 5" xfId="3426"/>
    <cellStyle name="Standard 5 3 2 3 3" xfId="1470"/>
    <cellStyle name="Standard 5 3 2 3 3 2" xfId="2592"/>
    <cellStyle name="Standard 5 3 2 3 3 2 2" xfId="5401"/>
    <cellStyle name="Standard 5 3 2 3 3 3" xfId="4281"/>
    <cellStyle name="Standard 5 3 2 3 4" xfId="909"/>
    <cellStyle name="Standard 5 3 2 3 4 2" xfId="3722"/>
    <cellStyle name="Standard 5 3 2 3 5" xfId="2033"/>
    <cellStyle name="Standard 5 3 2 3 5 2" xfId="4842"/>
    <cellStyle name="Standard 5 3 2 3 6" xfId="3150"/>
    <cellStyle name="Standard 5 3 2 4" xfId="355"/>
    <cellStyle name="Standard 5 3 2 4 2" xfId="676"/>
    <cellStyle name="Standard 5 3 2 4 2 2" xfId="1815"/>
    <cellStyle name="Standard 5 3 2 4 2 2 2" xfId="2936"/>
    <cellStyle name="Standard 5 3 2 4 2 2 2 2" xfId="5745"/>
    <cellStyle name="Standard 5 3 2 4 2 2 3" xfId="4625"/>
    <cellStyle name="Standard 5 3 2 4 2 3" xfId="1253"/>
    <cellStyle name="Standard 5 3 2 4 2 3 2" xfId="4066"/>
    <cellStyle name="Standard 5 3 2 4 2 4" xfId="2377"/>
    <cellStyle name="Standard 5 3 2 4 2 4 2" xfId="5186"/>
    <cellStyle name="Standard 5 3 2 4 2 5" xfId="3494"/>
    <cellStyle name="Standard 5 3 2 4 3" xfId="1539"/>
    <cellStyle name="Standard 5 3 2 4 3 2" xfId="2660"/>
    <cellStyle name="Standard 5 3 2 4 3 2 2" xfId="5469"/>
    <cellStyle name="Standard 5 3 2 4 3 3" xfId="4349"/>
    <cellStyle name="Standard 5 3 2 4 4" xfId="977"/>
    <cellStyle name="Standard 5 3 2 4 4 2" xfId="3790"/>
    <cellStyle name="Standard 5 3 2 4 5" xfId="2101"/>
    <cellStyle name="Standard 5 3 2 4 5 2" xfId="4910"/>
    <cellStyle name="Standard 5 3 2 4 6" xfId="3218"/>
    <cellStyle name="Standard 5 3 2 5" xfId="469"/>
    <cellStyle name="Standard 5 3 2 5 2" xfId="1609"/>
    <cellStyle name="Standard 5 3 2 5 2 2" xfId="2730"/>
    <cellStyle name="Standard 5 3 2 5 2 2 2" xfId="5539"/>
    <cellStyle name="Standard 5 3 2 5 2 3" xfId="4419"/>
    <cellStyle name="Standard 5 3 2 5 3" xfId="1047"/>
    <cellStyle name="Standard 5 3 2 5 3 2" xfId="3860"/>
    <cellStyle name="Standard 5 3 2 5 4" xfId="2171"/>
    <cellStyle name="Standard 5 3 2 5 4 2" xfId="4980"/>
    <cellStyle name="Standard 5 3 2 5 5" xfId="3288"/>
    <cellStyle name="Standard 5 3 2 6" xfId="1332"/>
    <cellStyle name="Standard 5 3 2 6 2" xfId="2454"/>
    <cellStyle name="Standard 5 3 2 6 2 2" xfId="5263"/>
    <cellStyle name="Standard 5 3 2 6 3" xfId="4143"/>
    <cellStyle name="Standard 5 3 2 7" xfId="771"/>
    <cellStyle name="Standard 5 3 2 7 2" xfId="3584"/>
    <cellStyle name="Standard 5 3 2 8" xfId="1895"/>
    <cellStyle name="Standard 5 3 2 8 2" xfId="4704"/>
    <cellStyle name="Standard 5 3 2 9" xfId="3012"/>
    <cellStyle name="Standard 5 3 3" xfId="182"/>
    <cellStyle name="Standard 5 3 3 2" xfId="503"/>
    <cellStyle name="Standard 5 3 3 2 2" xfId="1643"/>
    <cellStyle name="Standard 5 3 3 2 2 2" xfId="2764"/>
    <cellStyle name="Standard 5 3 3 2 2 2 2" xfId="5573"/>
    <cellStyle name="Standard 5 3 3 2 2 3" xfId="4453"/>
    <cellStyle name="Standard 5 3 3 2 3" xfId="1081"/>
    <cellStyle name="Standard 5 3 3 2 3 2" xfId="3894"/>
    <cellStyle name="Standard 5 3 3 2 4" xfId="2205"/>
    <cellStyle name="Standard 5 3 3 2 4 2" xfId="5014"/>
    <cellStyle name="Standard 5 3 3 2 5" xfId="3322"/>
    <cellStyle name="Standard 5 3 3 3" xfId="1366"/>
    <cellStyle name="Standard 5 3 3 3 2" xfId="2488"/>
    <cellStyle name="Standard 5 3 3 3 2 2" xfId="5297"/>
    <cellStyle name="Standard 5 3 3 3 3" xfId="4177"/>
    <cellStyle name="Standard 5 3 3 4" xfId="805"/>
    <cellStyle name="Standard 5 3 3 4 2" xfId="3618"/>
    <cellStyle name="Standard 5 3 3 5" xfId="1929"/>
    <cellStyle name="Standard 5 3 3 5 2" xfId="4738"/>
    <cellStyle name="Standard 5 3 3 6" xfId="3046"/>
    <cellStyle name="Standard 5 3 4" xfId="252"/>
    <cellStyle name="Standard 5 3 4 2" xfId="573"/>
    <cellStyle name="Standard 5 3 4 2 2" xfId="1713"/>
    <cellStyle name="Standard 5 3 4 2 2 2" xfId="2834"/>
    <cellStyle name="Standard 5 3 4 2 2 2 2" xfId="5643"/>
    <cellStyle name="Standard 5 3 4 2 2 3" xfId="4523"/>
    <cellStyle name="Standard 5 3 4 2 3" xfId="1151"/>
    <cellStyle name="Standard 5 3 4 2 3 2" xfId="3964"/>
    <cellStyle name="Standard 5 3 4 2 4" xfId="2275"/>
    <cellStyle name="Standard 5 3 4 2 4 2" xfId="5084"/>
    <cellStyle name="Standard 5 3 4 2 5" xfId="3392"/>
    <cellStyle name="Standard 5 3 4 3" xfId="1436"/>
    <cellStyle name="Standard 5 3 4 3 2" xfId="2558"/>
    <cellStyle name="Standard 5 3 4 3 2 2" xfId="5367"/>
    <cellStyle name="Standard 5 3 4 3 3" xfId="4247"/>
    <cellStyle name="Standard 5 3 4 4" xfId="875"/>
    <cellStyle name="Standard 5 3 4 4 2" xfId="3688"/>
    <cellStyle name="Standard 5 3 4 5" xfId="1999"/>
    <cellStyle name="Standard 5 3 4 5 2" xfId="4808"/>
    <cellStyle name="Standard 5 3 4 6" xfId="3116"/>
    <cellStyle name="Standard 5 3 5" xfId="321"/>
    <cellStyle name="Standard 5 3 5 2" xfId="642"/>
    <cellStyle name="Standard 5 3 5 2 2" xfId="1781"/>
    <cellStyle name="Standard 5 3 5 2 2 2" xfId="2902"/>
    <cellStyle name="Standard 5 3 5 2 2 2 2" xfId="5711"/>
    <cellStyle name="Standard 5 3 5 2 2 3" xfId="4591"/>
    <cellStyle name="Standard 5 3 5 2 3" xfId="1219"/>
    <cellStyle name="Standard 5 3 5 2 3 2" xfId="4032"/>
    <cellStyle name="Standard 5 3 5 2 4" xfId="2343"/>
    <cellStyle name="Standard 5 3 5 2 4 2" xfId="5152"/>
    <cellStyle name="Standard 5 3 5 2 5" xfId="3460"/>
    <cellStyle name="Standard 5 3 5 3" xfId="1505"/>
    <cellStyle name="Standard 5 3 5 3 2" xfId="2626"/>
    <cellStyle name="Standard 5 3 5 3 2 2" xfId="5435"/>
    <cellStyle name="Standard 5 3 5 3 3" xfId="4315"/>
    <cellStyle name="Standard 5 3 5 4" xfId="943"/>
    <cellStyle name="Standard 5 3 5 4 2" xfId="3756"/>
    <cellStyle name="Standard 5 3 5 5" xfId="2067"/>
    <cellStyle name="Standard 5 3 5 5 2" xfId="4876"/>
    <cellStyle name="Standard 5 3 5 6" xfId="3184"/>
    <cellStyle name="Standard 5 3 6" xfId="435"/>
    <cellStyle name="Standard 5 3 6 2" xfId="1575"/>
    <cellStyle name="Standard 5 3 6 2 2" xfId="2696"/>
    <cellStyle name="Standard 5 3 6 2 2 2" xfId="5505"/>
    <cellStyle name="Standard 5 3 6 2 3" xfId="4385"/>
    <cellStyle name="Standard 5 3 6 3" xfId="1013"/>
    <cellStyle name="Standard 5 3 6 3 2" xfId="3826"/>
    <cellStyle name="Standard 5 3 6 4" xfId="2137"/>
    <cellStyle name="Standard 5 3 6 4 2" xfId="4946"/>
    <cellStyle name="Standard 5 3 6 5" xfId="3254"/>
    <cellStyle name="Standard 5 3 7" xfId="1298"/>
    <cellStyle name="Standard 5 3 7 2" xfId="2420"/>
    <cellStyle name="Standard 5 3 7 2 2" xfId="5229"/>
    <cellStyle name="Standard 5 3 7 3" xfId="4109"/>
    <cellStyle name="Standard 5 3 8" xfId="737"/>
    <cellStyle name="Standard 5 3 8 2" xfId="3550"/>
    <cellStyle name="Standard 5 3 9" xfId="1861"/>
    <cellStyle name="Standard 5 3 9 2" xfId="4670"/>
    <cellStyle name="Standard 5 4" xfId="119"/>
    <cellStyle name="Standard 5 4 2" xfId="188"/>
    <cellStyle name="Standard 5 4 2 2" xfId="509"/>
    <cellStyle name="Standard 5 4 2 2 2" xfId="1649"/>
    <cellStyle name="Standard 5 4 2 2 2 2" xfId="2770"/>
    <cellStyle name="Standard 5 4 2 2 2 2 2" xfId="5579"/>
    <cellStyle name="Standard 5 4 2 2 2 3" xfId="4459"/>
    <cellStyle name="Standard 5 4 2 2 3" xfId="1087"/>
    <cellStyle name="Standard 5 4 2 2 3 2" xfId="3900"/>
    <cellStyle name="Standard 5 4 2 2 4" xfId="2211"/>
    <cellStyle name="Standard 5 4 2 2 4 2" xfId="5020"/>
    <cellStyle name="Standard 5 4 2 2 5" xfId="3328"/>
    <cellStyle name="Standard 5 4 2 3" xfId="1372"/>
    <cellStyle name="Standard 5 4 2 3 2" xfId="2494"/>
    <cellStyle name="Standard 5 4 2 3 2 2" xfId="5303"/>
    <cellStyle name="Standard 5 4 2 3 3" xfId="4183"/>
    <cellStyle name="Standard 5 4 2 4" xfId="811"/>
    <cellStyle name="Standard 5 4 2 4 2" xfId="3624"/>
    <cellStyle name="Standard 5 4 2 5" xfId="1935"/>
    <cellStyle name="Standard 5 4 2 5 2" xfId="4744"/>
    <cellStyle name="Standard 5 4 2 6" xfId="3052"/>
    <cellStyle name="Standard 5 4 3" xfId="259"/>
    <cellStyle name="Standard 5 4 3 2" xfId="580"/>
    <cellStyle name="Standard 5 4 3 2 2" xfId="1719"/>
    <cellStyle name="Standard 5 4 3 2 2 2" xfId="2840"/>
    <cellStyle name="Standard 5 4 3 2 2 2 2" xfId="5649"/>
    <cellStyle name="Standard 5 4 3 2 2 3" xfId="4529"/>
    <cellStyle name="Standard 5 4 3 2 3" xfId="1157"/>
    <cellStyle name="Standard 5 4 3 2 3 2" xfId="3970"/>
    <cellStyle name="Standard 5 4 3 2 4" xfId="2281"/>
    <cellStyle name="Standard 5 4 3 2 4 2" xfId="5090"/>
    <cellStyle name="Standard 5 4 3 2 5" xfId="3398"/>
    <cellStyle name="Standard 5 4 3 3" xfId="1442"/>
    <cellStyle name="Standard 5 4 3 3 2" xfId="2564"/>
    <cellStyle name="Standard 5 4 3 3 2 2" xfId="5373"/>
    <cellStyle name="Standard 5 4 3 3 3" xfId="4253"/>
    <cellStyle name="Standard 5 4 3 4" xfId="881"/>
    <cellStyle name="Standard 5 4 3 4 2" xfId="3694"/>
    <cellStyle name="Standard 5 4 3 5" xfId="2005"/>
    <cellStyle name="Standard 5 4 3 5 2" xfId="4814"/>
    <cellStyle name="Standard 5 4 3 6" xfId="3122"/>
    <cellStyle name="Standard 5 4 4" xfId="327"/>
    <cellStyle name="Standard 5 4 4 2" xfId="648"/>
    <cellStyle name="Standard 5 4 4 2 2" xfId="1787"/>
    <cellStyle name="Standard 5 4 4 2 2 2" xfId="2908"/>
    <cellStyle name="Standard 5 4 4 2 2 2 2" xfId="5717"/>
    <cellStyle name="Standard 5 4 4 2 2 3" xfId="4597"/>
    <cellStyle name="Standard 5 4 4 2 3" xfId="1225"/>
    <cellStyle name="Standard 5 4 4 2 3 2" xfId="4038"/>
    <cellStyle name="Standard 5 4 4 2 4" xfId="2349"/>
    <cellStyle name="Standard 5 4 4 2 4 2" xfId="5158"/>
    <cellStyle name="Standard 5 4 4 2 5" xfId="3466"/>
    <cellStyle name="Standard 5 4 4 3" xfId="1511"/>
    <cellStyle name="Standard 5 4 4 3 2" xfId="2632"/>
    <cellStyle name="Standard 5 4 4 3 2 2" xfId="5441"/>
    <cellStyle name="Standard 5 4 4 3 3" xfId="4321"/>
    <cellStyle name="Standard 5 4 4 4" xfId="949"/>
    <cellStyle name="Standard 5 4 4 4 2" xfId="3762"/>
    <cellStyle name="Standard 5 4 4 5" xfId="2073"/>
    <cellStyle name="Standard 5 4 4 5 2" xfId="4882"/>
    <cellStyle name="Standard 5 4 4 6" xfId="3190"/>
    <cellStyle name="Standard 5 4 5" xfId="441"/>
    <cellStyle name="Standard 5 4 5 2" xfId="1581"/>
    <cellStyle name="Standard 5 4 5 2 2" xfId="2702"/>
    <cellStyle name="Standard 5 4 5 2 2 2" xfId="5511"/>
    <cellStyle name="Standard 5 4 5 2 3" xfId="4391"/>
    <cellStyle name="Standard 5 4 5 3" xfId="1019"/>
    <cellStyle name="Standard 5 4 5 3 2" xfId="3832"/>
    <cellStyle name="Standard 5 4 5 4" xfId="2143"/>
    <cellStyle name="Standard 5 4 5 4 2" xfId="4952"/>
    <cellStyle name="Standard 5 4 5 5" xfId="3260"/>
    <cellStyle name="Standard 5 4 6" xfId="1304"/>
    <cellStyle name="Standard 5 4 6 2" xfId="2426"/>
    <cellStyle name="Standard 5 4 6 2 2" xfId="5235"/>
    <cellStyle name="Standard 5 4 6 3" xfId="4115"/>
    <cellStyle name="Standard 5 4 7" xfId="743"/>
    <cellStyle name="Standard 5 4 7 2" xfId="3556"/>
    <cellStyle name="Standard 5 4 8" xfId="1867"/>
    <cellStyle name="Standard 5 4 8 2" xfId="4676"/>
    <cellStyle name="Standard 5 4 9" xfId="2984"/>
    <cellStyle name="Standard 5 5" xfId="154"/>
    <cellStyle name="Standard 5 5 2" xfId="475"/>
    <cellStyle name="Standard 5 5 2 2" xfId="1615"/>
    <cellStyle name="Standard 5 5 2 2 2" xfId="2736"/>
    <cellStyle name="Standard 5 5 2 2 2 2" xfId="5545"/>
    <cellStyle name="Standard 5 5 2 2 3" xfId="4425"/>
    <cellStyle name="Standard 5 5 2 3" xfId="1053"/>
    <cellStyle name="Standard 5 5 2 3 2" xfId="3866"/>
    <cellStyle name="Standard 5 5 2 4" xfId="2177"/>
    <cellStyle name="Standard 5 5 2 4 2" xfId="4986"/>
    <cellStyle name="Standard 5 5 2 5" xfId="3294"/>
    <cellStyle name="Standard 5 5 3" xfId="1338"/>
    <cellStyle name="Standard 5 5 3 2" xfId="2460"/>
    <cellStyle name="Standard 5 5 3 2 2" xfId="5269"/>
    <cellStyle name="Standard 5 5 3 3" xfId="4149"/>
    <cellStyle name="Standard 5 5 4" xfId="777"/>
    <cellStyle name="Standard 5 5 4 2" xfId="3590"/>
    <cellStyle name="Standard 5 5 5" xfId="1901"/>
    <cellStyle name="Standard 5 5 5 2" xfId="4710"/>
    <cellStyle name="Standard 5 5 6" xfId="3018"/>
    <cellStyle name="Standard 5 6" xfId="224"/>
    <cellStyle name="Standard 5 6 2" xfId="545"/>
    <cellStyle name="Standard 5 6 2 2" xfId="1685"/>
    <cellStyle name="Standard 5 6 2 2 2" xfId="2806"/>
    <cellStyle name="Standard 5 6 2 2 2 2" xfId="5615"/>
    <cellStyle name="Standard 5 6 2 2 3" xfId="4495"/>
    <cellStyle name="Standard 5 6 2 3" xfId="1123"/>
    <cellStyle name="Standard 5 6 2 3 2" xfId="3936"/>
    <cellStyle name="Standard 5 6 2 4" xfId="2247"/>
    <cellStyle name="Standard 5 6 2 4 2" xfId="5056"/>
    <cellStyle name="Standard 5 6 2 5" xfId="3364"/>
    <cellStyle name="Standard 5 6 3" xfId="1408"/>
    <cellStyle name="Standard 5 6 3 2" xfId="2530"/>
    <cellStyle name="Standard 5 6 3 2 2" xfId="5339"/>
    <cellStyle name="Standard 5 6 3 3" xfId="4219"/>
    <cellStyle name="Standard 5 6 4" xfId="847"/>
    <cellStyle name="Standard 5 6 4 2" xfId="3660"/>
    <cellStyle name="Standard 5 6 5" xfId="1971"/>
    <cellStyle name="Standard 5 6 5 2" xfId="4780"/>
    <cellStyle name="Standard 5 6 6" xfId="3088"/>
    <cellStyle name="Standard 5 7" xfId="293"/>
    <cellStyle name="Standard 5 7 2" xfId="614"/>
    <cellStyle name="Standard 5 7 2 2" xfId="1753"/>
    <cellStyle name="Standard 5 7 2 2 2" xfId="2874"/>
    <cellStyle name="Standard 5 7 2 2 2 2" xfId="5683"/>
    <cellStyle name="Standard 5 7 2 2 3" xfId="4563"/>
    <cellStyle name="Standard 5 7 2 3" xfId="1191"/>
    <cellStyle name="Standard 5 7 2 3 2" xfId="4004"/>
    <cellStyle name="Standard 5 7 2 4" xfId="2315"/>
    <cellStyle name="Standard 5 7 2 4 2" xfId="5124"/>
    <cellStyle name="Standard 5 7 2 5" xfId="3432"/>
    <cellStyle name="Standard 5 7 3" xfId="1477"/>
    <cellStyle name="Standard 5 7 3 2" xfId="2598"/>
    <cellStyle name="Standard 5 7 3 2 2" xfId="5407"/>
    <cellStyle name="Standard 5 7 3 3" xfId="4287"/>
    <cellStyle name="Standard 5 7 4" xfId="915"/>
    <cellStyle name="Standard 5 7 4 2" xfId="3728"/>
    <cellStyle name="Standard 5 7 5" xfId="2039"/>
    <cellStyle name="Standard 5 7 5 2" xfId="4848"/>
    <cellStyle name="Standard 5 7 6" xfId="3156"/>
    <cellStyle name="Standard 5 8" xfId="419"/>
    <cellStyle name="Standard 5 8 2" xfId="1559"/>
    <cellStyle name="Standard 5 8 2 2" xfId="2680"/>
    <cellStyle name="Standard 5 8 2 2 2" xfId="5489"/>
    <cellStyle name="Standard 5 8 2 3" xfId="4369"/>
    <cellStyle name="Standard 5 8 3" xfId="997"/>
    <cellStyle name="Standard 5 8 3 2" xfId="3810"/>
    <cellStyle name="Standard 5 8 4" xfId="2121"/>
    <cellStyle name="Standard 5 8 4 2" xfId="4930"/>
    <cellStyle name="Standard 5 8 5" xfId="3238"/>
    <cellStyle name="Standard 5 9" xfId="684"/>
    <cellStyle name="Standard 5 9 2" xfId="1822"/>
    <cellStyle name="Standard 5 9 2 2" xfId="2943"/>
    <cellStyle name="Standard 5 9 2 2 2" xfId="5752"/>
    <cellStyle name="Standard 5 9 2 3" xfId="4632"/>
    <cellStyle name="Standard 5 9 3" xfId="1260"/>
    <cellStyle name="Standard 5 9 3 2" xfId="4073"/>
    <cellStyle name="Standard 5 9 4" xfId="2384"/>
    <cellStyle name="Standard 5 9 4 2" xfId="5193"/>
    <cellStyle name="Standard 5 9 5" xfId="3501"/>
    <cellStyle name="Standard 6" xfId="115"/>
    <cellStyle name="Standard 6 2" xfId="150"/>
    <cellStyle name="Standard 6 2 2" xfId="5763"/>
    <cellStyle name="Standard 6 3" xfId="255"/>
    <cellStyle name="Standard 6 3 2" xfId="576"/>
    <cellStyle name="Standard 6 4" xfId="686"/>
    <cellStyle name="Standard 7" xfId="359"/>
    <cellStyle name="Standard 7 2" xfId="680"/>
    <cellStyle name="Standard 7 2 2" xfId="5764"/>
    <cellStyle name="Standard 7 3" xfId="692"/>
    <cellStyle name="Standard 7 3 2" xfId="1826"/>
    <cellStyle name="Standard 7 3 2 2" xfId="2947"/>
    <cellStyle name="Standard 7 3 2 2 2" xfId="5756"/>
    <cellStyle name="Standard 7 3 2 3" xfId="4636"/>
    <cellStyle name="Standard 7 3 3" xfId="1264"/>
    <cellStyle name="Standard 7 3 3 2" xfId="4077"/>
    <cellStyle name="Standard 7 3 4" xfId="2388"/>
    <cellStyle name="Standard 7 3 4 2" xfId="5197"/>
    <cellStyle name="Standard 7 3 5" xfId="3505"/>
    <cellStyle name="Standard 7 4" xfId="5765"/>
    <cellStyle name="Standard 8" xfId="693"/>
    <cellStyle name="Standard 8 2" xfId="1278"/>
    <cellStyle name="Standard 8 3" xfId="3506"/>
    <cellStyle name="Standard 8 4" xfId="5759"/>
    <cellStyle name="Standard 9" xfId="1265"/>
    <cellStyle name="Standard 9 2" xfId="2389"/>
    <cellStyle name="Standard 9 2 2" xfId="5198"/>
    <cellStyle name="Standard 9 3" xfId="4078"/>
    <cellStyle name="Standard 9 4" xfId="5766"/>
    <cellStyle name="Standard_Muster" xfId="5767"/>
    <cellStyle name="Überschrift" xfId="1" builtinId="15" customBuiltin="1"/>
    <cellStyle name="Überschrift 1" xfId="2" builtinId="16" customBuiltin="1"/>
    <cellStyle name="Überschrift 1 2" xfId="89"/>
    <cellStyle name="Überschrift 1 3" xfId="397"/>
    <cellStyle name="Überschrift 2" xfId="3" builtinId="17" customBuiltin="1"/>
    <cellStyle name="Überschrift 2 2" xfId="90"/>
    <cellStyle name="Überschrift 2 3" xfId="398"/>
    <cellStyle name="Überschrift 3" xfId="4" builtinId="18" customBuiltin="1"/>
    <cellStyle name="Überschrift 3 2" xfId="91"/>
    <cellStyle name="Überschrift 3 3" xfId="399"/>
    <cellStyle name="Überschrift 4" xfId="5" builtinId="19" customBuiltin="1"/>
    <cellStyle name="Überschrift 4 2" xfId="92"/>
    <cellStyle name="Überschrift 4 3" xfId="400"/>
    <cellStyle name="Überschrift 5" xfId="93"/>
    <cellStyle name="Überschrift 6" xfId="401"/>
    <cellStyle name="Verknüpfte Zelle" xfId="12" builtinId="24" customBuiltin="1"/>
    <cellStyle name="Verknüpfte Zelle 2" xfId="94"/>
    <cellStyle name="Verknüpfte Zelle 3" xfId="402"/>
    <cellStyle name="Währung 2" xfId="1474"/>
    <cellStyle name="Warnender Text" xfId="14" builtinId="11" customBuiltin="1"/>
    <cellStyle name="Warnender Text 2" xfId="95"/>
    <cellStyle name="Warnender Text 3" xfId="403"/>
    <cellStyle name="Zelle überprüfen" xfId="13" builtinId="23" customBuiltin="1"/>
    <cellStyle name="Zelle überprüfen 2" xfId="96"/>
    <cellStyle name="Zelle überprüfen 3" xfId="404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800100</xdr:colOff>
      <xdr:row>3</xdr:row>
      <xdr:rowOff>190500</xdr:rowOff>
    </xdr:to>
    <xdr:pic>
      <xdr:nvPicPr>
        <xdr:cNvPr id="5" name="Grafik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3</xdr:row>
      <xdr:rowOff>190500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86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305"/>
  <sheetViews>
    <sheetView showGridLines="0" tabSelected="1" zoomScaleNormal="100" zoomScaleSheetLayoutView="100" workbookViewId="0">
      <selection activeCell="B8" sqref="B8"/>
    </sheetView>
  </sheetViews>
  <sheetFormatPr baseColWidth="10" defaultColWidth="0" defaultRowHeight="16.5" customHeight="1" zeroHeight="1" x14ac:dyDescent="0.25"/>
  <cols>
    <col min="1" max="1" width="92.85546875" style="16" customWidth="1"/>
    <col min="2" max="2" width="49.28515625" style="2" customWidth="1"/>
    <col min="3" max="3" width="29.85546875" style="16" hidden="1" customWidth="1"/>
    <col min="4" max="4" width="34.7109375" style="16" hidden="1" customWidth="1"/>
    <col min="5" max="5" width="8.42578125" style="51" hidden="1" customWidth="1"/>
    <col min="6" max="16384" width="8.42578125" style="15" hidden="1"/>
  </cols>
  <sheetData>
    <row r="1" spans="1:5" ht="16.5" customHeight="1" x14ac:dyDescent="0.25">
      <c r="A1" s="65" t="s">
        <v>300</v>
      </c>
      <c r="B1" s="65"/>
      <c r="D1" s="52" t="s">
        <v>296</v>
      </c>
      <c r="E1" s="53" t="str">
        <f>IF(B8="","",'FKII 2024'!C280)</f>
        <v/>
      </c>
    </row>
    <row r="2" spans="1:5" ht="16.5" customHeight="1" x14ac:dyDescent="0.25">
      <c r="A2" s="65"/>
      <c r="B2" s="65"/>
      <c r="D2" s="52" t="s">
        <v>297</v>
      </c>
      <c r="E2" s="53" t="str">
        <f>IF(B8="","",VLOOKUP(B9,'FKII 2024'!A1:E278,5,FALSE))</f>
        <v/>
      </c>
    </row>
    <row r="3" spans="1:5" ht="16.5" customHeight="1" x14ac:dyDescent="0.25">
      <c r="A3" s="65"/>
      <c r="B3" s="65"/>
      <c r="D3" s="52" t="s">
        <v>282</v>
      </c>
      <c r="E3" s="54" t="str">
        <f>IF(B8="","",(E2/E1))</f>
        <v/>
      </c>
    </row>
    <row r="4" spans="1:5" ht="16.5" customHeight="1" x14ac:dyDescent="0.25">
      <c r="A4" s="65"/>
      <c r="B4" s="65"/>
      <c r="D4" s="52" t="s">
        <v>301</v>
      </c>
      <c r="E4" s="54" t="str">
        <f>IF(B8="","",VLOOKUP(E3,Matrix!D2:E7,2,TRUE))</f>
        <v/>
      </c>
    </row>
    <row r="5" spans="1:5" ht="16.5" customHeight="1" x14ac:dyDescent="0.25">
      <c r="A5" s="12"/>
      <c r="B5" s="12"/>
      <c r="D5" s="52"/>
      <c r="E5" s="54">
        <v>0.9</v>
      </c>
    </row>
    <row r="6" spans="1:5" ht="16.5" customHeight="1" x14ac:dyDescent="0.25">
      <c r="A6" s="11"/>
      <c r="B6" s="11"/>
      <c r="D6" s="66"/>
    </row>
    <row r="7" spans="1:5" ht="16.5" customHeight="1" x14ac:dyDescent="0.25">
      <c r="A7" s="50" t="s">
        <v>302</v>
      </c>
      <c r="B7" s="13"/>
      <c r="D7" s="66"/>
    </row>
    <row r="8" spans="1:5" ht="16.5" customHeight="1" x14ac:dyDescent="0.25">
      <c r="A8" s="16" t="s">
        <v>303</v>
      </c>
      <c r="B8" s="62"/>
      <c r="D8" s="66"/>
    </row>
    <row r="9" spans="1:5" ht="16.5" customHeight="1" x14ac:dyDescent="0.25">
      <c r="A9" s="16" t="s">
        <v>305</v>
      </c>
      <c r="B9" s="61" t="str">
        <f>IF(B8="","",VLOOKUP(B8,Matrix!A2:B278,2,FALSE))</f>
        <v/>
      </c>
      <c r="D9" s="66"/>
    </row>
    <row r="10" spans="1:5" ht="16.5" customHeight="1" x14ac:dyDescent="0.25">
      <c r="A10" s="16" t="s">
        <v>304</v>
      </c>
      <c r="B10" s="56"/>
      <c r="D10" s="66"/>
    </row>
    <row r="11" spans="1:5" ht="16.5" customHeight="1" x14ac:dyDescent="0.25">
      <c r="B11" s="15"/>
      <c r="D11" s="66"/>
    </row>
    <row r="12" spans="1:5" ht="16.5" customHeight="1" x14ac:dyDescent="0.25">
      <c r="A12" s="57" t="s">
        <v>306</v>
      </c>
      <c r="B12" s="6"/>
      <c r="D12" s="66"/>
    </row>
    <row r="13" spans="1:5" ht="16.5" customHeight="1" x14ac:dyDescent="0.25">
      <c r="A13" s="16" t="s">
        <v>289</v>
      </c>
      <c r="B13" s="55"/>
      <c r="C13" s="38">
        <f>IF(B13&lt;&gt;"",0,1)</f>
        <v>1</v>
      </c>
      <c r="D13" s="66"/>
    </row>
    <row r="14" spans="1:5" ht="16.5" customHeight="1" x14ac:dyDescent="0.25">
      <c r="A14" s="16" t="s">
        <v>294</v>
      </c>
      <c r="B14" s="63"/>
      <c r="D14" s="66"/>
    </row>
    <row r="15" spans="1:5" ht="16.5" customHeight="1" x14ac:dyDescent="0.25">
      <c r="A15" s="16" t="s">
        <v>307</v>
      </c>
      <c r="B15" s="63"/>
      <c r="D15" s="66"/>
    </row>
    <row r="16" spans="1:5" ht="16.5" customHeight="1" x14ac:dyDescent="0.25">
      <c r="B16" s="13"/>
      <c r="D16" s="66"/>
    </row>
    <row r="17" spans="1:4" ht="16.5" customHeight="1" x14ac:dyDescent="0.25">
      <c r="A17" s="50" t="s">
        <v>308</v>
      </c>
      <c r="B17" s="13"/>
      <c r="D17" s="66"/>
    </row>
    <row r="18" spans="1:4" ht="16.5" customHeight="1" x14ac:dyDescent="0.25">
      <c r="A18" s="16" t="s">
        <v>309</v>
      </c>
      <c r="B18" s="58">
        <f>B13*Matrix!H2*Matrix!H3*((B15-B14+1)/Matrix!H4)</f>
        <v>0</v>
      </c>
      <c r="D18" s="66"/>
    </row>
    <row r="19" spans="1:4" ht="16.5" customHeight="1" x14ac:dyDescent="0.25"/>
    <row r="20" spans="1:4" ht="16.5" customHeight="1" x14ac:dyDescent="0.25">
      <c r="A20" s="59" t="s">
        <v>310</v>
      </c>
      <c r="B20" s="60">
        <f>IF(B8="",0,IF(B10="privat",B18*E5,B18*E4))</f>
        <v>0</v>
      </c>
    </row>
    <row r="21" spans="1:4" ht="16.5" customHeight="1" x14ac:dyDescent="0.25"/>
    <row r="22" spans="1:4" ht="16.5" customHeight="1" x14ac:dyDescent="0.25">
      <c r="A22" s="14" t="s">
        <v>311</v>
      </c>
    </row>
    <row r="23" spans="1:4" ht="16.5" customHeight="1" x14ac:dyDescent="0.25">
      <c r="A23" s="14" t="s">
        <v>312</v>
      </c>
    </row>
    <row r="24" spans="1:4" ht="16.5" customHeight="1" x14ac:dyDescent="0.25">
      <c r="A24" s="16" t="s">
        <v>313</v>
      </c>
    </row>
    <row r="25" spans="1:4" ht="16.5" customHeight="1" x14ac:dyDescent="0.25"/>
    <row r="26" spans="1:4" ht="16.5" hidden="1" customHeight="1" x14ac:dyDescent="0.25"/>
    <row r="27" spans="1:4" ht="16.5" hidden="1" customHeight="1" x14ac:dyDescent="0.25"/>
    <row r="28" spans="1:4" ht="16.5" hidden="1" customHeight="1" x14ac:dyDescent="0.25"/>
    <row r="29" spans="1:4" ht="16.5" hidden="1" customHeight="1" x14ac:dyDescent="0.25"/>
    <row r="30" spans="1:4" ht="16.5" hidden="1" customHeight="1" x14ac:dyDescent="0.25"/>
    <row r="31" spans="1:4" ht="16.5" hidden="1" customHeight="1" x14ac:dyDescent="0.25"/>
    <row r="32" spans="1:4" ht="16.5" hidden="1" customHeight="1" x14ac:dyDescent="0.25"/>
    <row r="33" ht="16.5" hidden="1" customHeight="1" x14ac:dyDescent="0.25"/>
    <row r="34" ht="16.5" hidden="1" customHeight="1" x14ac:dyDescent="0.25"/>
    <row r="35" ht="16.5" hidden="1" customHeight="1" x14ac:dyDescent="0.25"/>
    <row r="36" ht="16.5" hidden="1" customHeight="1" x14ac:dyDescent="0.25"/>
    <row r="37" ht="16.5" hidden="1" customHeight="1" x14ac:dyDescent="0.25"/>
    <row r="38" ht="16.5" hidden="1" customHeight="1" x14ac:dyDescent="0.25"/>
    <row r="39" ht="16.5" hidden="1" customHeight="1" x14ac:dyDescent="0.25"/>
    <row r="40" ht="16.5" hidden="1" customHeight="1" x14ac:dyDescent="0.25"/>
    <row r="41" ht="16.5" hidden="1" customHeight="1" x14ac:dyDescent="0.25"/>
    <row r="42" ht="16.5" hidden="1" customHeight="1" x14ac:dyDescent="0.25"/>
    <row r="43" ht="16.5" hidden="1" customHeight="1" x14ac:dyDescent="0.25"/>
    <row r="44" ht="16.5" hidden="1" customHeight="1" x14ac:dyDescent="0.25"/>
    <row r="45" ht="16.5" hidden="1" customHeight="1" x14ac:dyDescent="0.25"/>
    <row r="46" ht="16.5" hidden="1" customHeight="1" x14ac:dyDescent="0.25"/>
    <row r="47" ht="16.5" hidden="1" customHeight="1" x14ac:dyDescent="0.25"/>
    <row r="48" ht="16.5" hidden="1" customHeight="1" x14ac:dyDescent="0.25"/>
    <row r="49" ht="16.5" hidden="1" customHeight="1" x14ac:dyDescent="0.25"/>
    <row r="50" ht="16.5" hidden="1" customHeight="1" x14ac:dyDescent="0.25"/>
    <row r="51" ht="16.5" hidden="1" customHeight="1" x14ac:dyDescent="0.25"/>
    <row r="52" ht="16.5" hidden="1" customHeight="1" x14ac:dyDescent="0.25"/>
    <row r="53" ht="16.5" hidden="1" customHeight="1" x14ac:dyDescent="0.25"/>
    <row r="54" ht="16.5" hidden="1" customHeight="1" x14ac:dyDescent="0.25"/>
    <row r="55" ht="16.5" hidden="1" customHeight="1" x14ac:dyDescent="0.25"/>
    <row r="56" ht="16.5" hidden="1" customHeight="1" x14ac:dyDescent="0.25"/>
    <row r="57" ht="16.5" hidden="1" customHeight="1" x14ac:dyDescent="0.25"/>
    <row r="58" ht="16.5" hidden="1" customHeight="1" x14ac:dyDescent="0.25"/>
    <row r="59" ht="16.5" hidden="1" customHeight="1" x14ac:dyDescent="0.25"/>
    <row r="60" ht="16.5" hidden="1" customHeight="1" x14ac:dyDescent="0.25"/>
    <row r="61" ht="16.5" hidden="1" customHeight="1" x14ac:dyDescent="0.25"/>
    <row r="62" ht="16.5" hidden="1" customHeight="1" x14ac:dyDescent="0.25"/>
    <row r="63" ht="16.5" hidden="1" customHeight="1" x14ac:dyDescent="0.25"/>
    <row r="64" ht="16.5" hidden="1" customHeight="1" x14ac:dyDescent="0.25"/>
    <row r="65" ht="16.5" hidden="1" customHeight="1" x14ac:dyDescent="0.25"/>
    <row r="66" ht="16.5" hidden="1" customHeight="1" x14ac:dyDescent="0.25"/>
    <row r="67" ht="16.5" hidden="1" customHeight="1" x14ac:dyDescent="0.25"/>
    <row r="68" ht="16.5" hidden="1" customHeight="1" x14ac:dyDescent="0.25"/>
    <row r="69" ht="16.5" hidden="1" customHeight="1" x14ac:dyDescent="0.25"/>
    <row r="70" ht="16.5" hidden="1" customHeight="1" x14ac:dyDescent="0.25"/>
    <row r="71" ht="16.5" hidden="1" customHeight="1" x14ac:dyDescent="0.25"/>
    <row r="72" ht="16.5" hidden="1" customHeight="1" x14ac:dyDescent="0.25"/>
    <row r="73" ht="16.5" hidden="1" customHeight="1" x14ac:dyDescent="0.25"/>
    <row r="74" ht="16.5" hidden="1" customHeight="1" x14ac:dyDescent="0.25"/>
    <row r="75" ht="16.5" hidden="1" customHeight="1" x14ac:dyDescent="0.25"/>
    <row r="76" ht="16.5" hidden="1" customHeight="1" x14ac:dyDescent="0.25"/>
    <row r="77" ht="16.5" hidden="1" customHeight="1" x14ac:dyDescent="0.25"/>
    <row r="78" ht="16.5" hidden="1" customHeight="1" x14ac:dyDescent="0.25"/>
    <row r="79" ht="16.5" hidden="1" customHeight="1" x14ac:dyDescent="0.25"/>
    <row r="80" ht="16.5" hidden="1" customHeight="1" x14ac:dyDescent="0.25"/>
    <row r="81" ht="16.5" hidden="1" customHeight="1" x14ac:dyDescent="0.25"/>
    <row r="82" ht="16.5" hidden="1" customHeight="1" x14ac:dyDescent="0.25"/>
    <row r="83" ht="16.5" hidden="1" customHeight="1" x14ac:dyDescent="0.25"/>
    <row r="84" ht="16.5" hidden="1" customHeight="1" x14ac:dyDescent="0.25"/>
    <row r="85" ht="16.5" hidden="1" customHeight="1" x14ac:dyDescent="0.25"/>
    <row r="86" ht="16.5" hidden="1" customHeight="1" x14ac:dyDescent="0.25"/>
    <row r="87" ht="16.5" hidden="1" customHeight="1" x14ac:dyDescent="0.25"/>
    <row r="88" ht="16.5" hidden="1" customHeight="1" x14ac:dyDescent="0.25"/>
    <row r="89" ht="16.5" hidden="1" customHeight="1" x14ac:dyDescent="0.25"/>
    <row r="90" ht="16.5" hidden="1" customHeight="1" x14ac:dyDescent="0.25"/>
    <row r="91" ht="16.5" hidden="1" customHeight="1" x14ac:dyDescent="0.25"/>
    <row r="92" ht="16.5" hidden="1" customHeight="1" x14ac:dyDescent="0.25"/>
    <row r="93" ht="16.5" hidden="1" customHeight="1" x14ac:dyDescent="0.25"/>
    <row r="94" ht="16.5" hidden="1" customHeight="1" x14ac:dyDescent="0.25"/>
    <row r="95" ht="16.5" hidden="1" customHeight="1" x14ac:dyDescent="0.25"/>
    <row r="96" ht="16.5" hidden="1" customHeight="1" x14ac:dyDescent="0.25"/>
    <row r="97" ht="16.5" hidden="1" customHeight="1" x14ac:dyDescent="0.25"/>
    <row r="98" ht="16.5" hidden="1" customHeight="1" x14ac:dyDescent="0.25"/>
    <row r="99" ht="16.5" hidden="1" customHeight="1" x14ac:dyDescent="0.25"/>
    <row r="100" ht="16.5" hidden="1" customHeight="1" x14ac:dyDescent="0.25"/>
    <row r="101" ht="16.5" hidden="1" customHeight="1" x14ac:dyDescent="0.25"/>
    <row r="102" ht="16.5" hidden="1" customHeight="1" x14ac:dyDescent="0.25"/>
    <row r="103" ht="16.5" hidden="1" customHeight="1" x14ac:dyDescent="0.25"/>
    <row r="104" ht="16.5" hidden="1" customHeight="1" x14ac:dyDescent="0.25"/>
    <row r="105" ht="16.5" hidden="1" customHeight="1" x14ac:dyDescent="0.25"/>
    <row r="106" ht="16.5" hidden="1" customHeight="1" x14ac:dyDescent="0.25"/>
    <row r="107" ht="16.5" hidden="1" customHeight="1" x14ac:dyDescent="0.25"/>
    <row r="108" ht="16.5" hidden="1" customHeight="1" x14ac:dyDescent="0.25"/>
    <row r="109" ht="16.5" hidden="1" customHeight="1" x14ac:dyDescent="0.25"/>
    <row r="110" ht="16.5" hidden="1" customHeight="1" x14ac:dyDescent="0.25"/>
    <row r="111" ht="16.5" hidden="1" customHeight="1" x14ac:dyDescent="0.25"/>
    <row r="112" ht="16.5" hidden="1" customHeight="1" x14ac:dyDescent="0.25"/>
    <row r="113" ht="16.5" hidden="1" customHeight="1" x14ac:dyDescent="0.25"/>
    <row r="114" ht="16.5" hidden="1" customHeight="1" x14ac:dyDescent="0.25"/>
    <row r="115" ht="16.5" hidden="1" customHeight="1" x14ac:dyDescent="0.25"/>
    <row r="116" ht="16.5" hidden="1" customHeight="1" x14ac:dyDescent="0.25"/>
    <row r="117" ht="16.5" hidden="1" customHeight="1" x14ac:dyDescent="0.25"/>
    <row r="118" ht="16.5" hidden="1" customHeight="1" x14ac:dyDescent="0.25"/>
    <row r="119" ht="16.5" hidden="1" customHeight="1" x14ac:dyDescent="0.25"/>
    <row r="120" ht="16.5" hidden="1" customHeight="1" x14ac:dyDescent="0.25"/>
    <row r="121" ht="16.5" hidden="1" customHeight="1" x14ac:dyDescent="0.25"/>
    <row r="122" ht="16.5" hidden="1" customHeight="1" x14ac:dyDescent="0.25"/>
    <row r="123" ht="16.5" hidden="1" customHeight="1" x14ac:dyDescent="0.25"/>
    <row r="124" ht="16.5" hidden="1" customHeight="1" x14ac:dyDescent="0.25"/>
    <row r="125" ht="16.5" hidden="1" customHeight="1" x14ac:dyDescent="0.25"/>
    <row r="126" ht="16.5" hidden="1" customHeight="1" x14ac:dyDescent="0.25"/>
    <row r="127" ht="16.5" hidden="1" customHeight="1" x14ac:dyDescent="0.25"/>
    <row r="128" ht="16.5" hidden="1" customHeight="1" x14ac:dyDescent="0.25"/>
    <row r="129" ht="16.5" hidden="1" customHeight="1" x14ac:dyDescent="0.25"/>
    <row r="130" ht="16.5" hidden="1" customHeight="1" x14ac:dyDescent="0.25"/>
    <row r="131" ht="16.5" hidden="1" customHeight="1" x14ac:dyDescent="0.25"/>
    <row r="132" ht="16.5" hidden="1" customHeight="1" x14ac:dyDescent="0.25"/>
    <row r="133" ht="16.5" hidden="1" customHeight="1" x14ac:dyDescent="0.25"/>
    <row r="134" ht="16.5" hidden="1" customHeight="1" x14ac:dyDescent="0.25"/>
    <row r="135" ht="16.5" hidden="1" customHeight="1" x14ac:dyDescent="0.25"/>
    <row r="136" ht="16.5" hidden="1" customHeight="1" x14ac:dyDescent="0.25"/>
    <row r="137" ht="16.5" hidden="1" customHeight="1" x14ac:dyDescent="0.25"/>
    <row r="138" ht="16.5" hidden="1" customHeight="1" x14ac:dyDescent="0.25"/>
    <row r="139" ht="16.5" hidden="1" customHeight="1" x14ac:dyDescent="0.25"/>
    <row r="140" ht="16.5" hidden="1" customHeight="1" x14ac:dyDescent="0.25"/>
    <row r="141" ht="16.5" hidden="1" customHeight="1" x14ac:dyDescent="0.25"/>
    <row r="142" ht="16.5" hidden="1" customHeight="1" x14ac:dyDescent="0.25"/>
    <row r="143" ht="16.5" hidden="1" customHeight="1" x14ac:dyDescent="0.25"/>
    <row r="144" ht="16.5" hidden="1" customHeight="1" x14ac:dyDescent="0.25"/>
    <row r="145" ht="16.5" hidden="1" customHeight="1" x14ac:dyDescent="0.25"/>
    <row r="146" ht="16.5" hidden="1" customHeight="1" x14ac:dyDescent="0.25"/>
    <row r="147" ht="16.5" hidden="1" customHeight="1" x14ac:dyDescent="0.25"/>
    <row r="148" ht="16.5" hidden="1" customHeight="1" x14ac:dyDescent="0.25"/>
    <row r="149" ht="16.5" hidden="1" customHeight="1" x14ac:dyDescent="0.25"/>
    <row r="150" ht="16.5" hidden="1" customHeight="1" x14ac:dyDescent="0.25"/>
    <row r="151" ht="16.5" hidden="1" customHeight="1" x14ac:dyDescent="0.25"/>
    <row r="152" ht="16.5" hidden="1" customHeight="1" x14ac:dyDescent="0.25"/>
    <row r="153" ht="16.5" hidden="1" customHeight="1" x14ac:dyDescent="0.25"/>
    <row r="154" ht="16.5" hidden="1" customHeight="1" x14ac:dyDescent="0.25"/>
    <row r="155" ht="16.5" hidden="1" customHeight="1" x14ac:dyDescent="0.25"/>
    <row r="156" ht="16.5" hidden="1" customHeight="1" x14ac:dyDescent="0.25"/>
    <row r="157" ht="16.5" hidden="1" customHeight="1" x14ac:dyDescent="0.25"/>
    <row r="158" ht="16.5" hidden="1" customHeight="1" x14ac:dyDescent="0.25"/>
    <row r="159" ht="16.5" hidden="1" customHeight="1" x14ac:dyDescent="0.25"/>
    <row r="160" ht="16.5" hidden="1" customHeight="1" x14ac:dyDescent="0.25"/>
    <row r="161" ht="16.5" hidden="1" customHeight="1" x14ac:dyDescent="0.25"/>
    <row r="162" ht="16.5" hidden="1" customHeight="1" x14ac:dyDescent="0.25"/>
    <row r="163" ht="16.5" hidden="1" customHeight="1" x14ac:dyDescent="0.25"/>
    <row r="164" ht="16.5" hidden="1" customHeight="1" x14ac:dyDescent="0.25"/>
    <row r="165" ht="16.5" hidden="1" customHeight="1" x14ac:dyDescent="0.25"/>
    <row r="166" ht="16.5" hidden="1" customHeight="1" x14ac:dyDescent="0.25"/>
    <row r="167" ht="16.5" hidden="1" customHeight="1" x14ac:dyDescent="0.25"/>
    <row r="168" ht="16.5" hidden="1" customHeight="1" x14ac:dyDescent="0.25"/>
    <row r="169" ht="16.5" hidden="1" customHeight="1" x14ac:dyDescent="0.25"/>
    <row r="170" ht="16.5" hidden="1" customHeight="1" x14ac:dyDescent="0.25"/>
    <row r="171" ht="16.5" hidden="1" customHeight="1" x14ac:dyDescent="0.25"/>
    <row r="172" ht="16.5" hidden="1" customHeight="1" x14ac:dyDescent="0.25"/>
    <row r="173" ht="16.5" hidden="1" customHeight="1" x14ac:dyDescent="0.25"/>
    <row r="174" ht="16.5" hidden="1" customHeight="1" x14ac:dyDescent="0.25"/>
    <row r="175" ht="16.5" hidden="1" customHeight="1" x14ac:dyDescent="0.25"/>
    <row r="176" ht="16.5" hidden="1" customHeight="1" x14ac:dyDescent="0.25"/>
    <row r="177" ht="16.5" hidden="1" customHeight="1" x14ac:dyDescent="0.25"/>
    <row r="178" ht="16.5" hidden="1" customHeight="1" x14ac:dyDescent="0.25"/>
    <row r="179" ht="16.5" hidden="1" customHeight="1" x14ac:dyDescent="0.25"/>
    <row r="180" ht="16.5" hidden="1" customHeight="1" x14ac:dyDescent="0.25"/>
    <row r="181" ht="16.5" hidden="1" customHeight="1" x14ac:dyDescent="0.25"/>
    <row r="182" ht="16.5" hidden="1" customHeight="1" x14ac:dyDescent="0.25"/>
    <row r="183" ht="16.5" hidden="1" customHeight="1" x14ac:dyDescent="0.25"/>
    <row r="184" ht="16.5" hidden="1" customHeight="1" x14ac:dyDescent="0.25"/>
    <row r="185" ht="16.5" hidden="1" customHeight="1" x14ac:dyDescent="0.25"/>
    <row r="186" ht="16.5" hidden="1" customHeight="1" x14ac:dyDescent="0.25"/>
    <row r="187" ht="16.5" hidden="1" customHeight="1" x14ac:dyDescent="0.25"/>
    <row r="188" ht="16.5" hidden="1" customHeight="1" x14ac:dyDescent="0.25"/>
    <row r="189" ht="16.5" hidden="1" customHeight="1" x14ac:dyDescent="0.25"/>
    <row r="190" ht="16.5" hidden="1" customHeight="1" x14ac:dyDescent="0.25"/>
    <row r="191" ht="16.5" hidden="1" customHeight="1" x14ac:dyDescent="0.25"/>
    <row r="192" ht="16.5" hidden="1" customHeight="1" x14ac:dyDescent="0.25"/>
    <row r="193" ht="16.5" hidden="1" customHeight="1" x14ac:dyDescent="0.25"/>
    <row r="194" ht="16.5" hidden="1" customHeight="1" x14ac:dyDescent="0.25"/>
    <row r="195" ht="16.5" hidden="1" customHeight="1" x14ac:dyDescent="0.25"/>
    <row r="196" ht="16.5" hidden="1" customHeight="1" x14ac:dyDescent="0.25"/>
    <row r="197" ht="16.5" hidden="1" customHeight="1" x14ac:dyDescent="0.25"/>
    <row r="198" ht="16.5" hidden="1" customHeight="1" x14ac:dyDescent="0.25"/>
    <row r="199" ht="16.5" hidden="1" customHeight="1" x14ac:dyDescent="0.25"/>
    <row r="200" ht="16.5" hidden="1" customHeight="1" x14ac:dyDescent="0.25"/>
    <row r="201" ht="16.5" hidden="1" customHeight="1" x14ac:dyDescent="0.25"/>
    <row r="202" ht="16.5" hidden="1" customHeight="1" x14ac:dyDescent="0.25"/>
    <row r="203" ht="16.5" hidden="1" customHeight="1" x14ac:dyDescent="0.25"/>
    <row r="204" ht="16.5" hidden="1" customHeight="1" x14ac:dyDescent="0.25"/>
    <row r="205" ht="16.5" hidden="1" customHeight="1" x14ac:dyDescent="0.25"/>
    <row r="206" ht="16.5" hidden="1" customHeight="1" x14ac:dyDescent="0.25"/>
    <row r="207" ht="16.5" hidden="1" customHeight="1" x14ac:dyDescent="0.25"/>
    <row r="208" ht="16.5" hidden="1" customHeight="1" x14ac:dyDescent="0.25"/>
    <row r="209" ht="16.5" hidden="1" customHeight="1" x14ac:dyDescent="0.25"/>
    <row r="210" ht="16.5" hidden="1" customHeight="1" x14ac:dyDescent="0.25"/>
    <row r="211" ht="16.5" hidden="1" customHeight="1" x14ac:dyDescent="0.25"/>
    <row r="212" ht="16.5" hidden="1" customHeight="1" x14ac:dyDescent="0.25"/>
    <row r="213" ht="16.5" hidden="1" customHeight="1" x14ac:dyDescent="0.25"/>
    <row r="214" ht="16.5" hidden="1" customHeight="1" x14ac:dyDescent="0.25"/>
    <row r="215" ht="16.5" hidden="1" customHeight="1" x14ac:dyDescent="0.25"/>
    <row r="216" ht="16.5" hidden="1" customHeight="1" x14ac:dyDescent="0.25"/>
    <row r="217" ht="16.5" hidden="1" customHeight="1" x14ac:dyDescent="0.25"/>
    <row r="218" ht="16.5" hidden="1" customHeight="1" x14ac:dyDescent="0.25"/>
    <row r="219" ht="16.5" hidden="1" customHeight="1" x14ac:dyDescent="0.25"/>
    <row r="220" ht="16.5" hidden="1" customHeight="1" x14ac:dyDescent="0.25"/>
    <row r="221" ht="16.5" hidden="1" customHeight="1" x14ac:dyDescent="0.25"/>
    <row r="222" ht="16.5" hidden="1" customHeight="1" x14ac:dyDescent="0.25"/>
    <row r="223" ht="16.5" hidden="1" customHeight="1" x14ac:dyDescent="0.25"/>
    <row r="224" ht="16.5" hidden="1" customHeight="1" x14ac:dyDescent="0.25"/>
    <row r="225" ht="16.5" hidden="1" customHeight="1" x14ac:dyDescent="0.25"/>
    <row r="226" ht="16.5" hidden="1" customHeight="1" x14ac:dyDescent="0.25"/>
    <row r="227" ht="16.5" hidden="1" customHeight="1" x14ac:dyDescent="0.25"/>
    <row r="228" ht="16.5" hidden="1" customHeight="1" x14ac:dyDescent="0.25"/>
    <row r="229" ht="16.5" hidden="1" customHeight="1" x14ac:dyDescent="0.25"/>
    <row r="230" ht="16.5" hidden="1" customHeight="1" x14ac:dyDescent="0.25"/>
    <row r="231" ht="16.5" hidden="1" customHeight="1" x14ac:dyDescent="0.25"/>
    <row r="232" ht="16.5" hidden="1" customHeight="1" x14ac:dyDescent="0.25"/>
    <row r="233" ht="16.5" hidden="1" customHeight="1" x14ac:dyDescent="0.25"/>
    <row r="234" ht="16.5" hidden="1" customHeight="1" x14ac:dyDescent="0.25"/>
    <row r="235" ht="16.5" hidden="1" customHeight="1" x14ac:dyDescent="0.25"/>
    <row r="236" ht="16.5" hidden="1" customHeight="1" x14ac:dyDescent="0.25"/>
    <row r="237" ht="16.5" hidden="1" customHeight="1" x14ac:dyDescent="0.25"/>
    <row r="238" ht="16.5" hidden="1" customHeight="1" x14ac:dyDescent="0.25"/>
    <row r="239" ht="16.5" hidden="1" customHeight="1" x14ac:dyDescent="0.25"/>
    <row r="240" ht="16.5" hidden="1" customHeight="1" x14ac:dyDescent="0.25"/>
    <row r="241" ht="16.5" hidden="1" customHeight="1" x14ac:dyDescent="0.25"/>
    <row r="242" ht="16.5" hidden="1" customHeight="1" x14ac:dyDescent="0.25"/>
    <row r="243" ht="16.5" hidden="1" customHeight="1" x14ac:dyDescent="0.25"/>
    <row r="244" ht="16.5" hidden="1" customHeight="1" x14ac:dyDescent="0.25"/>
    <row r="245" ht="16.5" hidden="1" customHeight="1" x14ac:dyDescent="0.25"/>
    <row r="246" ht="16.5" hidden="1" customHeight="1" x14ac:dyDescent="0.25"/>
    <row r="247" ht="16.5" hidden="1" customHeight="1" x14ac:dyDescent="0.25"/>
    <row r="248" ht="16.5" hidden="1" customHeight="1" x14ac:dyDescent="0.25"/>
    <row r="249" ht="16.5" hidden="1" customHeight="1" x14ac:dyDescent="0.25"/>
    <row r="250" ht="16.5" hidden="1" customHeight="1" x14ac:dyDescent="0.25"/>
    <row r="251" ht="16.5" hidden="1" customHeight="1" x14ac:dyDescent="0.25"/>
    <row r="252" ht="16.5" hidden="1" customHeight="1" x14ac:dyDescent="0.25"/>
    <row r="253" ht="16.5" hidden="1" customHeight="1" x14ac:dyDescent="0.25"/>
    <row r="254" ht="16.5" hidden="1" customHeight="1" x14ac:dyDescent="0.25"/>
    <row r="255" ht="16.5" hidden="1" customHeight="1" x14ac:dyDescent="0.25"/>
    <row r="256" ht="16.5" hidden="1" customHeight="1" x14ac:dyDescent="0.25"/>
    <row r="257" ht="16.5" hidden="1" customHeight="1" x14ac:dyDescent="0.25"/>
    <row r="258" ht="16.5" hidden="1" customHeight="1" x14ac:dyDescent="0.25"/>
    <row r="259" ht="16.5" hidden="1" customHeight="1" x14ac:dyDescent="0.25"/>
    <row r="260" ht="16.5" hidden="1" customHeight="1" x14ac:dyDescent="0.25"/>
    <row r="261" ht="16.5" hidden="1" customHeight="1" x14ac:dyDescent="0.25"/>
    <row r="262" ht="16.5" hidden="1" customHeight="1" x14ac:dyDescent="0.25"/>
    <row r="263" ht="16.5" hidden="1" customHeight="1" x14ac:dyDescent="0.25"/>
    <row r="264" ht="16.5" hidden="1" customHeight="1" x14ac:dyDescent="0.25"/>
    <row r="265" ht="16.5" hidden="1" customHeight="1" x14ac:dyDescent="0.25"/>
    <row r="266" ht="16.5" hidden="1" customHeight="1" x14ac:dyDescent="0.25"/>
    <row r="267" ht="16.5" hidden="1" customHeight="1" x14ac:dyDescent="0.25"/>
    <row r="268" ht="16.5" hidden="1" customHeight="1" x14ac:dyDescent="0.25"/>
    <row r="269" ht="16.5" hidden="1" customHeight="1" x14ac:dyDescent="0.25"/>
    <row r="270" ht="16.5" hidden="1" customHeight="1" x14ac:dyDescent="0.25"/>
    <row r="271" ht="16.5" hidden="1" customHeight="1" x14ac:dyDescent="0.25"/>
    <row r="272" ht="16.5" hidden="1" customHeight="1" x14ac:dyDescent="0.25"/>
    <row r="273" ht="16.5" hidden="1" customHeight="1" x14ac:dyDescent="0.25"/>
    <row r="274" ht="16.5" hidden="1" customHeight="1" x14ac:dyDescent="0.25"/>
    <row r="275" ht="16.5" hidden="1" customHeight="1" x14ac:dyDescent="0.25"/>
    <row r="276" ht="16.5" hidden="1" customHeight="1" x14ac:dyDescent="0.25"/>
    <row r="277" ht="16.5" hidden="1" customHeight="1" x14ac:dyDescent="0.25"/>
    <row r="278" ht="16.5" hidden="1" customHeight="1" x14ac:dyDescent="0.25"/>
    <row r="279" ht="16.5" hidden="1" customHeight="1" x14ac:dyDescent="0.25"/>
    <row r="280" ht="16.5" hidden="1" customHeight="1" x14ac:dyDescent="0.25"/>
    <row r="281" ht="16.5" hidden="1" customHeight="1" x14ac:dyDescent="0.25"/>
    <row r="282" ht="16.5" hidden="1" customHeight="1" x14ac:dyDescent="0.25"/>
    <row r="283" ht="16.5" hidden="1" customHeight="1" x14ac:dyDescent="0.25"/>
    <row r="284" ht="16.5" hidden="1" customHeight="1" x14ac:dyDescent="0.25"/>
    <row r="285" ht="16.5" hidden="1" customHeight="1" x14ac:dyDescent="0.25"/>
    <row r="286" ht="16.5" hidden="1" customHeight="1" x14ac:dyDescent="0.25"/>
    <row r="287" ht="16.5" hidden="1" customHeight="1" x14ac:dyDescent="0.25"/>
    <row r="288" ht="16.5" hidden="1" customHeight="1" x14ac:dyDescent="0.25"/>
    <row r="289" ht="16.5" hidden="1" customHeight="1" x14ac:dyDescent="0.25"/>
    <row r="290" ht="16.5" hidden="1" customHeight="1" x14ac:dyDescent="0.25"/>
    <row r="291" ht="16.5" hidden="1" customHeight="1" x14ac:dyDescent="0.25"/>
    <row r="292" ht="16.5" hidden="1" customHeight="1" x14ac:dyDescent="0.25"/>
    <row r="293" ht="16.5" hidden="1" customHeight="1" x14ac:dyDescent="0.25"/>
    <row r="294" ht="16.5" hidden="1" customHeight="1" x14ac:dyDescent="0.25"/>
    <row r="295" ht="16.5" hidden="1" customHeight="1" x14ac:dyDescent="0.25"/>
    <row r="296" ht="16.5" hidden="1" customHeight="1" x14ac:dyDescent="0.25"/>
    <row r="297" ht="16.5" hidden="1" customHeight="1" x14ac:dyDescent="0.25"/>
    <row r="298" ht="16.5" hidden="1" customHeight="1" x14ac:dyDescent="0.25"/>
    <row r="299" ht="16.5" hidden="1" customHeight="1" x14ac:dyDescent="0.25"/>
    <row r="300" ht="16.5" hidden="1" customHeight="1" x14ac:dyDescent="0.25"/>
    <row r="301" ht="16.5" hidden="1" customHeight="1" x14ac:dyDescent="0.25"/>
    <row r="302" ht="16.5" hidden="1" customHeight="1" x14ac:dyDescent="0.25"/>
    <row r="303" ht="16.5" hidden="1" customHeight="1" x14ac:dyDescent="0.25"/>
    <row r="304" ht="16.5" hidden="1" customHeight="1" x14ac:dyDescent="0.25"/>
    <row r="305" ht="16.5" hidden="1" customHeight="1" x14ac:dyDescent="0.25"/>
  </sheetData>
  <sheetProtection algorithmName="SHA-512" hashValue="mumOJybPsa+1OGDczqjNq+m5AI/rCT4lhvPOkjx51MJcwn32XsfYUpVRYGcZ8jgZwJeAoJIXYW0wxuSUzhhGzw==" saltValue="HSE5FiiTHVNm1ogLTOk7/w==" spinCount="100000" sheet="1" selectLockedCells="1"/>
  <dataConsolidate/>
  <mergeCells count="2">
    <mergeCell ref="A1:B4"/>
    <mergeCell ref="D6:D18"/>
  </mergeCells>
  <dataValidations count="3">
    <dataValidation type="decimal" allowBlank="1" showInputMessage="1" showErrorMessage="1" sqref="B13">
      <formula1>0</formula1>
      <formula2>1000</formula2>
    </dataValidation>
    <dataValidation type="date" allowBlank="1" showInputMessage="1" showErrorMessage="1" sqref="B15">
      <formula1>44562</formula1>
      <formula2>46022</formula2>
    </dataValidation>
    <dataValidation type="date" allowBlank="1" showInputMessage="1" showErrorMessage="1" sqref="B14">
      <formula1>44562</formula1>
      <formula2>46022</formula2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68" orientation="portrait" r:id="rId1"/>
  <ignoredErrors>
    <ignoredError sqref="B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Matrix!$M$1:$M$2</xm:f>
          </x14:formula1>
          <xm:sqref>B10</xm:sqref>
        </x14:dataValidation>
        <x14:dataValidation type="list" allowBlank="1" showInputMessage="1" showErrorMessage="1">
          <x14:formula1>
            <xm:f>Matrix!$A$2:$A$278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278"/>
  <sheetViews>
    <sheetView zoomScale="90" zoomScaleNormal="90" workbookViewId="0">
      <pane ySplit="1" topLeftCell="A2" activePane="bottomLeft" state="frozen"/>
      <selection pane="bottomLeft" activeCell="H5" sqref="H5"/>
    </sheetView>
  </sheetViews>
  <sheetFormatPr baseColWidth="10" defaultColWidth="9.140625" defaultRowHeight="16.5" customHeight="1" x14ac:dyDescent="0.25"/>
  <cols>
    <col min="1" max="1" width="29.85546875" style="3" bestFit="1" customWidth="1"/>
    <col min="2" max="2" width="18.5703125" style="3" bestFit="1" customWidth="1"/>
    <col min="3" max="3" width="15.5703125" style="3" customWidth="1"/>
    <col min="4" max="4" width="11.5703125" style="3" bestFit="1" customWidth="1"/>
    <col min="5" max="5" width="10.85546875" style="3" bestFit="1" customWidth="1"/>
    <col min="6" max="6" width="9.140625" style="1"/>
    <col min="7" max="7" width="14.7109375" style="18" bestFit="1" customWidth="1"/>
    <col min="8" max="8" width="9.140625" style="18"/>
    <col min="9" max="9" width="9.42578125" style="18" bestFit="1" customWidth="1"/>
    <col min="10" max="10" width="20.7109375" style="18" bestFit="1" customWidth="1"/>
    <col min="11" max="11" width="11.140625" style="18" bestFit="1" customWidth="1"/>
    <col min="12" max="12" width="9.42578125" style="18" customWidth="1"/>
    <col min="13" max="13" width="11.140625" style="18" bestFit="1" customWidth="1"/>
    <col min="14" max="14" width="9.140625" style="18"/>
    <col min="15" max="16384" width="9.140625" style="1"/>
  </cols>
  <sheetData>
    <row r="1" spans="1:13" ht="16.5" customHeight="1" x14ac:dyDescent="0.25">
      <c r="A1" s="9" t="s">
        <v>2</v>
      </c>
      <c r="B1" s="9" t="s">
        <v>216</v>
      </c>
      <c r="D1" s="8" t="s">
        <v>283</v>
      </c>
      <c r="E1" s="8" t="s">
        <v>284</v>
      </c>
      <c r="G1" s="17" t="s">
        <v>285</v>
      </c>
      <c r="J1" s="20" t="s">
        <v>293</v>
      </c>
      <c r="K1" s="21">
        <v>30000</v>
      </c>
      <c r="M1" s="18" t="s">
        <v>1</v>
      </c>
    </row>
    <row r="2" spans="1:13" ht="16.5" customHeight="1" x14ac:dyDescent="0.25">
      <c r="A2" s="5" t="s">
        <v>142</v>
      </c>
      <c r="B2" s="4">
        <v>70701</v>
      </c>
      <c r="C2" s="5"/>
      <c r="D2" s="7">
        <v>0</v>
      </c>
      <c r="E2" s="10">
        <v>0.9</v>
      </c>
      <c r="G2" s="15" t="s">
        <v>286</v>
      </c>
      <c r="H2" s="19">
        <f>K2/K3/H3/K4</f>
        <v>17.321016166281755</v>
      </c>
      <c r="I2" s="15"/>
      <c r="J2" s="15" t="s">
        <v>290</v>
      </c>
      <c r="K2" s="49">
        <f>K1*1.2</f>
        <v>36000</v>
      </c>
      <c r="M2" s="18" t="s">
        <v>0</v>
      </c>
    </row>
    <row r="3" spans="1:13" ht="16.5" customHeight="1" x14ac:dyDescent="0.25">
      <c r="A3" s="5" t="s">
        <v>36</v>
      </c>
      <c r="B3" s="4">
        <v>70301</v>
      </c>
      <c r="C3" s="5"/>
      <c r="D3" s="7">
        <v>0.80010000000000003</v>
      </c>
      <c r="E3" s="10">
        <v>0.8</v>
      </c>
      <c r="G3" s="15" t="s">
        <v>287</v>
      </c>
      <c r="H3" s="15">
        <v>4.33</v>
      </c>
      <c r="I3" s="19"/>
      <c r="J3" s="15" t="s">
        <v>291</v>
      </c>
      <c r="K3" s="15">
        <v>12</v>
      </c>
    </row>
    <row r="4" spans="1:13" ht="16.5" customHeight="1" x14ac:dyDescent="0.25">
      <c r="A4" s="5" t="s">
        <v>176</v>
      </c>
      <c r="B4" s="4">
        <v>70901</v>
      </c>
      <c r="C4" s="5"/>
      <c r="D4" s="7">
        <v>0.90010000000000001</v>
      </c>
      <c r="E4" s="10">
        <v>0.7</v>
      </c>
      <c r="G4" s="15" t="s">
        <v>288</v>
      </c>
      <c r="H4" s="15">
        <v>30.5</v>
      </c>
      <c r="I4" s="15"/>
      <c r="J4" s="15" t="s">
        <v>292</v>
      </c>
      <c r="K4" s="15">
        <v>40</v>
      </c>
    </row>
    <row r="5" spans="1:13" ht="16.5" customHeight="1" x14ac:dyDescent="0.25">
      <c r="A5" s="5" t="s">
        <v>138</v>
      </c>
      <c r="B5" s="4">
        <v>70702</v>
      </c>
      <c r="C5" s="5"/>
      <c r="D5" s="7">
        <v>1.0001</v>
      </c>
      <c r="E5" s="10">
        <v>0.6</v>
      </c>
      <c r="H5" s="15"/>
      <c r="I5" s="15"/>
      <c r="J5" s="15"/>
      <c r="K5" s="15"/>
      <c r="L5" s="15"/>
      <c r="M5" s="15"/>
    </row>
    <row r="6" spans="1:13" ht="16.5" customHeight="1" x14ac:dyDescent="0.25">
      <c r="A6" s="5" t="s">
        <v>38</v>
      </c>
      <c r="B6" s="4">
        <v>70302</v>
      </c>
      <c r="C6" s="5"/>
      <c r="D6" s="7">
        <v>1.1001000000000001</v>
      </c>
      <c r="E6" s="10">
        <v>0.5</v>
      </c>
      <c r="G6" s="15"/>
      <c r="H6" s="15"/>
      <c r="I6" s="15"/>
      <c r="J6" s="15"/>
      <c r="K6" s="15"/>
      <c r="L6" s="15"/>
      <c r="M6" s="15"/>
    </row>
    <row r="7" spans="1:13" ht="16.5" customHeight="1" x14ac:dyDescent="0.25">
      <c r="A7" s="5" t="s">
        <v>99</v>
      </c>
      <c r="B7" s="4">
        <v>70501</v>
      </c>
      <c r="C7" s="5"/>
      <c r="D7" s="7">
        <v>1.2000999999999999</v>
      </c>
      <c r="E7" s="10">
        <v>0.4</v>
      </c>
    </row>
    <row r="8" spans="1:13" ht="16.5" customHeight="1" x14ac:dyDescent="0.25">
      <c r="A8" s="5" t="s">
        <v>201</v>
      </c>
      <c r="B8" s="4">
        <v>70703</v>
      </c>
      <c r="C8" s="5"/>
    </row>
    <row r="9" spans="1:13" ht="16.5" customHeight="1" x14ac:dyDescent="0.25">
      <c r="A9" s="5" t="s">
        <v>39</v>
      </c>
      <c r="B9" s="4">
        <v>70303</v>
      </c>
      <c r="C9" s="5"/>
    </row>
    <row r="10" spans="1:13" ht="16.5" customHeight="1" x14ac:dyDescent="0.25">
      <c r="A10" s="5" t="s">
        <v>98</v>
      </c>
      <c r="B10" s="4">
        <v>70502</v>
      </c>
      <c r="C10" s="5"/>
    </row>
    <row r="11" spans="1:13" ht="16.5" customHeight="1" x14ac:dyDescent="0.25">
      <c r="A11" s="5" t="s">
        <v>96</v>
      </c>
      <c r="B11" s="4">
        <v>70528</v>
      </c>
      <c r="C11" s="5"/>
    </row>
    <row r="12" spans="1:13" ht="16.5" customHeight="1" x14ac:dyDescent="0.25">
      <c r="A12" s="5" t="s">
        <v>137</v>
      </c>
      <c r="B12" s="4">
        <v>70704</v>
      </c>
      <c r="C12" s="5"/>
    </row>
    <row r="13" spans="1:13" ht="16.5" customHeight="1" x14ac:dyDescent="0.25">
      <c r="A13" s="5" t="s">
        <v>228</v>
      </c>
      <c r="B13" s="4">
        <v>70201</v>
      </c>
      <c r="C13" s="5"/>
    </row>
    <row r="14" spans="1:13" ht="16.5" customHeight="1" x14ac:dyDescent="0.25">
      <c r="A14" s="5" t="s">
        <v>272</v>
      </c>
      <c r="B14" s="4">
        <v>70902</v>
      </c>
      <c r="C14" s="5"/>
    </row>
    <row r="15" spans="1:13" ht="16.5" customHeight="1" x14ac:dyDescent="0.25">
      <c r="A15" s="5" t="s">
        <v>133</v>
      </c>
      <c r="B15" s="4">
        <v>70705</v>
      </c>
      <c r="C15" s="5"/>
    </row>
    <row r="16" spans="1:13" ht="16.5" customHeight="1" x14ac:dyDescent="0.25">
      <c r="A16" s="5" t="s">
        <v>246</v>
      </c>
      <c r="B16" s="4">
        <v>70401</v>
      </c>
      <c r="C16" s="5"/>
    </row>
    <row r="17" spans="1:3" ht="16.5" customHeight="1" x14ac:dyDescent="0.25">
      <c r="A17" s="5" t="s">
        <v>135</v>
      </c>
      <c r="B17" s="4">
        <v>70706</v>
      </c>
      <c r="C17" s="5"/>
    </row>
    <row r="18" spans="1:3" ht="16.5" customHeight="1" x14ac:dyDescent="0.25">
      <c r="A18" s="5" t="s">
        <v>33</v>
      </c>
      <c r="B18" s="4">
        <v>70304</v>
      </c>
      <c r="C18" s="5"/>
    </row>
    <row r="19" spans="1:3" ht="16.5" customHeight="1" x14ac:dyDescent="0.25">
      <c r="A19" s="5" t="s">
        <v>158</v>
      </c>
      <c r="B19" s="4">
        <v>70801</v>
      </c>
      <c r="C19" s="5"/>
    </row>
    <row r="20" spans="1:3" ht="16.5" customHeight="1" x14ac:dyDescent="0.25">
      <c r="A20" s="5" t="s">
        <v>86</v>
      </c>
      <c r="B20" s="4">
        <v>70503</v>
      </c>
      <c r="C20" s="5"/>
    </row>
    <row r="21" spans="1:3" ht="16.5" customHeight="1" x14ac:dyDescent="0.25">
      <c r="A21" s="5" t="s">
        <v>43</v>
      </c>
      <c r="B21" s="4">
        <v>70305</v>
      </c>
      <c r="C21" s="5"/>
    </row>
    <row r="22" spans="1:3" ht="16.5" customHeight="1" x14ac:dyDescent="0.25">
      <c r="A22" s="5" t="s">
        <v>170</v>
      </c>
      <c r="B22" s="4">
        <v>70802</v>
      </c>
      <c r="C22" s="5"/>
    </row>
    <row r="23" spans="1:3" ht="16.5" customHeight="1" x14ac:dyDescent="0.25">
      <c r="A23" s="5" t="s">
        <v>167</v>
      </c>
      <c r="B23" s="4">
        <v>70803</v>
      </c>
      <c r="C23" s="5"/>
    </row>
    <row r="24" spans="1:3" ht="16.5" customHeight="1" x14ac:dyDescent="0.25">
      <c r="A24" s="5" t="s">
        <v>166</v>
      </c>
      <c r="B24" s="4">
        <v>70804</v>
      </c>
      <c r="C24" s="5"/>
    </row>
    <row r="25" spans="1:3" ht="16.5" customHeight="1" x14ac:dyDescent="0.25">
      <c r="A25" s="5" t="s">
        <v>54</v>
      </c>
      <c r="B25" s="4">
        <v>70306</v>
      </c>
      <c r="C25" s="5"/>
    </row>
    <row r="26" spans="1:3" ht="16.5" customHeight="1" x14ac:dyDescent="0.25">
      <c r="A26" s="5" t="s">
        <v>198</v>
      </c>
      <c r="B26" s="4">
        <v>70903</v>
      </c>
      <c r="C26" s="5"/>
    </row>
    <row r="27" spans="1:3" ht="16.5" customHeight="1" x14ac:dyDescent="0.25">
      <c r="A27" s="5" t="s">
        <v>82</v>
      </c>
      <c r="B27" s="4">
        <v>70504</v>
      </c>
      <c r="C27" s="5"/>
    </row>
    <row r="28" spans="1:3" ht="16.5" customHeight="1" x14ac:dyDescent="0.25">
      <c r="A28" s="5" t="s">
        <v>257</v>
      </c>
      <c r="B28" s="4">
        <v>70505</v>
      </c>
      <c r="C28" s="5"/>
    </row>
    <row r="29" spans="1:3" ht="16.5" customHeight="1" x14ac:dyDescent="0.25">
      <c r="A29" s="5" t="s">
        <v>149</v>
      </c>
      <c r="B29" s="4">
        <v>70805</v>
      </c>
      <c r="C29" s="5"/>
    </row>
    <row r="30" spans="1:3" ht="16.5" customHeight="1" x14ac:dyDescent="0.25">
      <c r="A30" s="5" t="s">
        <v>247</v>
      </c>
      <c r="B30" s="4">
        <v>70402</v>
      </c>
      <c r="C30" s="5"/>
    </row>
    <row r="31" spans="1:3" ht="16.5" customHeight="1" x14ac:dyDescent="0.25">
      <c r="A31" s="5" t="s">
        <v>83</v>
      </c>
      <c r="B31" s="4">
        <v>70506</v>
      </c>
      <c r="C31" s="5"/>
    </row>
    <row r="32" spans="1:3" ht="16.5" customHeight="1" x14ac:dyDescent="0.25">
      <c r="A32" s="5" t="s">
        <v>273</v>
      </c>
      <c r="B32" s="4">
        <v>70904</v>
      </c>
      <c r="C32" s="5"/>
    </row>
    <row r="33" spans="1:3" ht="16.5" customHeight="1" x14ac:dyDescent="0.25">
      <c r="A33" s="5" t="s">
        <v>274</v>
      </c>
      <c r="B33" s="4">
        <v>70905</v>
      </c>
      <c r="C33" s="5"/>
    </row>
    <row r="34" spans="1:3" ht="16.5" customHeight="1" x14ac:dyDescent="0.25">
      <c r="A34" s="5" t="s">
        <v>126</v>
      </c>
      <c r="B34" s="4">
        <v>70707</v>
      </c>
      <c r="C34" s="5"/>
    </row>
    <row r="35" spans="1:3" ht="16.5" customHeight="1" x14ac:dyDescent="0.25">
      <c r="A35" s="5" t="s">
        <v>84</v>
      </c>
      <c r="B35" s="4">
        <v>70508</v>
      </c>
      <c r="C35" s="5"/>
    </row>
    <row r="36" spans="1:3" ht="16.5" customHeight="1" x14ac:dyDescent="0.25">
      <c r="A36" s="5" t="s">
        <v>275</v>
      </c>
      <c r="B36" s="4">
        <v>70907</v>
      </c>
      <c r="C36" s="5"/>
    </row>
    <row r="37" spans="1:3" ht="16.5" customHeight="1" x14ac:dyDescent="0.25">
      <c r="A37" s="5" t="s">
        <v>169</v>
      </c>
      <c r="B37" s="4">
        <v>70806</v>
      </c>
      <c r="C37" s="5"/>
    </row>
    <row r="38" spans="1:3" ht="16.5" customHeight="1" x14ac:dyDescent="0.25">
      <c r="A38" s="5" t="s">
        <v>148</v>
      </c>
      <c r="B38" s="4">
        <v>70807</v>
      </c>
      <c r="C38" s="5"/>
    </row>
    <row r="39" spans="1:3" ht="16.5" customHeight="1" x14ac:dyDescent="0.25">
      <c r="A39" s="5" t="s">
        <v>150</v>
      </c>
      <c r="B39" s="4">
        <v>70808</v>
      </c>
      <c r="C39" s="5"/>
    </row>
    <row r="40" spans="1:3" ht="16.5" customHeight="1" x14ac:dyDescent="0.25">
      <c r="A40" s="5" t="s">
        <v>41</v>
      </c>
      <c r="B40" s="4">
        <v>70307</v>
      </c>
      <c r="C40" s="5"/>
    </row>
    <row r="41" spans="1:3" ht="16.5" customHeight="1" x14ac:dyDescent="0.25">
      <c r="A41" s="5" t="s">
        <v>89</v>
      </c>
      <c r="B41" s="4">
        <v>70509</v>
      </c>
      <c r="C41" s="5"/>
    </row>
    <row r="42" spans="1:3" ht="16.5" customHeight="1" x14ac:dyDescent="0.25">
      <c r="A42" s="5" t="s">
        <v>172</v>
      </c>
      <c r="B42" s="4">
        <v>70809</v>
      </c>
      <c r="C42" s="5"/>
    </row>
    <row r="43" spans="1:3" ht="16.5" customHeight="1" x14ac:dyDescent="0.25">
      <c r="A43" s="5" t="s">
        <v>94</v>
      </c>
      <c r="B43" s="4">
        <v>70510</v>
      </c>
      <c r="C43" s="5"/>
    </row>
    <row r="44" spans="1:3" ht="16.5" customHeight="1" x14ac:dyDescent="0.25">
      <c r="A44" s="5" t="s">
        <v>112</v>
      </c>
      <c r="B44" s="4">
        <v>70601</v>
      </c>
      <c r="C44" s="5"/>
    </row>
    <row r="45" spans="1:3" ht="16.5" customHeight="1" x14ac:dyDescent="0.25">
      <c r="A45" s="5" t="s">
        <v>124</v>
      </c>
      <c r="B45" s="4">
        <v>70602</v>
      </c>
      <c r="C45" s="5"/>
    </row>
    <row r="46" spans="1:3" ht="16.5" customHeight="1" x14ac:dyDescent="0.25">
      <c r="A46" s="5" t="s">
        <v>74</v>
      </c>
      <c r="B46" s="4">
        <v>70403</v>
      </c>
      <c r="C46" s="5"/>
    </row>
    <row r="47" spans="1:3" ht="16.5" customHeight="1" x14ac:dyDescent="0.25">
      <c r="A47" s="5" t="s">
        <v>188</v>
      </c>
      <c r="B47" s="4">
        <v>70908</v>
      </c>
      <c r="C47" s="5"/>
    </row>
    <row r="48" spans="1:3" ht="16.5" customHeight="1" x14ac:dyDescent="0.25">
      <c r="A48" s="5" t="s">
        <v>105</v>
      </c>
      <c r="B48" s="4">
        <v>70603</v>
      </c>
      <c r="C48" s="5"/>
    </row>
    <row r="49" spans="1:3" ht="16.5" customHeight="1" x14ac:dyDescent="0.25">
      <c r="A49" s="5" t="s">
        <v>48</v>
      </c>
      <c r="B49" s="4">
        <v>70308</v>
      </c>
      <c r="C49" s="5"/>
    </row>
    <row r="50" spans="1:3" ht="16.5" customHeight="1" x14ac:dyDescent="0.25">
      <c r="A50" s="5" t="s">
        <v>260</v>
      </c>
      <c r="B50" s="4">
        <v>70604</v>
      </c>
      <c r="C50" s="5"/>
    </row>
    <row r="51" spans="1:3" ht="16.5" customHeight="1" x14ac:dyDescent="0.25">
      <c r="A51" s="5" t="s">
        <v>115</v>
      </c>
      <c r="B51" s="4">
        <v>70605</v>
      </c>
      <c r="C51" s="5"/>
    </row>
    <row r="52" spans="1:3" ht="16.5" customHeight="1" x14ac:dyDescent="0.25">
      <c r="A52" s="5" t="s">
        <v>171</v>
      </c>
      <c r="B52" s="4">
        <v>70810</v>
      </c>
      <c r="C52" s="5"/>
    </row>
    <row r="53" spans="1:3" ht="16.5" customHeight="1" x14ac:dyDescent="0.25">
      <c r="A53" s="5" t="s">
        <v>37</v>
      </c>
      <c r="B53" s="4">
        <v>70309</v>
      </c>
      <c r="C53" s="5"/>
    </row>
    <row r="54" spans="1:3" ht="16.5" customHeight="1" x14ac:dyDescent="0.25">
      <c r="A54" s="5" t="s">
        <v>178</v>
      </c>
      <c r="B54" s="4">
        <v>70909</v>
      </c>
      <c r="C54" s="5"/>
    </row>
    <row r="55" spans="1:3" ht="16.5" customHeight="1" x14ac:dyDescent="0.25">
      <c r="A55" s="5" t="s">
        <v>182</v>
      </c>
      <c r="B55" s="4">
        <v>70910</v>
      </c>
      <c r="C55" s="5"/>
    </row>
    <row r="56" spans="1:3" ht="16.5" customHeight="1" x14ac:dyDescent="0.25">
      <c r="A56" s="5" t="s">
        <v>28</v>
      </c>
      <c r="B56" s="4">
        <v>70310</v>
      </c>
      <c r="C56" s="5"/>
    </row>
    <row r="57" spans="1:3" ht="16.5" customHeight="1" x14ac:dyDescent="0.25">
      <c r="A57" s="5" t="s">
        <v>214</v>
      </c>
      <c r="B57" s="4">
        <v>70708</v>
      </c>
      <c r="C57" s="5"/>
    </row>
    <row r="58" spans="1:3" ht="16.5" customHeight="1" x14ac:dyDescent="0.25">
      <c r="A58" s="5" t="s">
        <v>195</v>
      </c>
      <c r="B58" s="4">
        <v>70911</v>
      </c>
      <c r="C58" s="5"/>
    </row>
    <row r="59" spans="1:3" ht="16.5" customHeight="1" x14ac:dyDescent="0.25">
      <c r="A59" s="5" t="s">
        <v>122</v>
      </c>
      <c r="B59" s="4">
        <v>70606</v>
      </c>
      <c r="C59" s="5"/>
    </row>
    <row r="60" spans="1:3" ht="16.5" customHeight="1" x14ac:dyDescent="0.25">
      <c r="A60" s="5" t="s">
        <v>192</v>
      </c>
      <c r="B60" s="4">
        <v>70912</v>
      </c>
      <c r="C60" s="5"/>
    </row>
    <row r="61" spans="1:3" ht="16.5" customHeight="1" x14ac:dyDescent="0.25">
      <c r="A61" s="5" t="s">
        <v>197</v>
      </c>
      <c r="B61" s="4">
        <v>70913</v>
      </c>
      <c r="C61" s="5"/>
    </row>
    <row r="62" spans="1:3" ht="16.5" customHeight="1" x14ac:dyDescent="0.25">
      <c r="A62" s="5" t="s">
        <v>44</v>
      </c>
      <c r="B62" s="4">
        <v>70311</v>
      </c>
      <c r="C62" s="5"/>
    </row>
    <row r="63" spans="1:3" ht="16.5" customHeight="1" x14ac:dyDescent="0.25">
      <c r="A63" s="5" t="s">
        <v>248</v>
      </c>
      <c r="B63" s="4">
        <v>70404</v>
      </c>
      <c r="C63" s="5"/>
    </row>
    <row r="64" spans="1:3" ht="16.5" customHeight="1" x14ac:dyDescent="0.25">
      <c r="A64" s="5" t="s">
        <v>47</v>
      </c>
      <c r="B64" s="4">
        <v>70312</v>
      </c>
      <c r="C64" s="5"/>
    </row>
    <row r="65" spans="1:3" ht="16.5" customHeight="1" x14ac:dyDescent="0.25">
      <c r="A65" s="5" t="s">
        <v>217</v>
      </c>
      <c r="B65" s="4">
        <v>70812</v>
      </c>
      <c r="C65" s="5"/>
    </row>
    <row r="66" spans="1:3" ht="16.5" customHeight="1" x14ac:dyDescent="0.25">
      <c r="A66" s="5" t="s">
        <v>162</v>
      </c>
      <c r="B66" s="4">
        <v>70811</v>
      </c>
      <c r="C66" s="5"/>
    </row>
    <row r="67" spans="1:3" ht="16.5" customHeight="1" x14ac:dyDescent="0.25">
      <c r="A67" s="5" t="s">
        <v>231</v>
      </c>
      <c r="B67" s="4">
        <v>70313</v>
      </c>
      <c r="C67" s="5"/>
    </row>
    <row r="68" spans="1:3" ht="16.5" customHeight="1" x14ac:dyDescent="0.25">
      <c r="A68" s="5" t="s">
        <v>232</v>
      </c>
      <c r="B68" s="4">
        <v>70314</v>
      </c>
      <c r="C68" s="5"/>
    </row>
    <row r="69" spans="1:3" ht="16.5" customHeight="1" x14ac:dyDescent="0.25">
      <c r="A69" s="5" t="s">
        <v>104</v>
      </c>
      <c r="B69" s="4">
        <v>70607</v>
      </c>
      <c r="C69" s="5"/>
    </row>
    <row r="70" spans="1:3" ht="16.5" customHeight="1" x14ac:dyDescent="0.25">
      <c r="A70" s="5" t="s">
        <v>30</v>
      </c>
      <c r="B70" s="4">
        <v>70315</v>
      </c>
      <c r="C70" s="5"/>
    </row>
    <row r="71" spans="1:3" ht="16.5" customHeight="1" x14ac:dyDescent="0.25">
      <c r="A71" s="5" t="s">
        <v>68</v>
      </c>
      <c r="B71" s="4">
        <v>70317</v>
      </c>
      <c r="C71" s="5"/>
    </row>
    <row r="72" spans="1:3" ht="16.5" customHeight="1" x14ac:dyDescent="0.25">
      <c r="A72" s="5" t="s">
        <v>6</v>
      </c>
      <c r="B72" s="4">
        <v>70202</v>
      </c>
      <c r="C72" s="5"/>
    </row>
    <row r="73" spans="1:3" ht="16.5" customHeight="1" x14ac:dyDescent="0.25">
      <c r="A73" s="5" t="s">
        <v>199</v>
      </c>
      <c r="B73" s="4">
        <v>70914</v>
      </c>
      <c r="C73" s="5"/>
    </row>
    <row r="74" spans="1:3" ht="16.5" customHeight="1" x14ac:dyDescent="0.25">
      <c r="A74" s="5" t="s">
        <v>243</v>
      </c>
      <c r="B74" s="4">
        <v>70354</v>
      </c>
      <c r="C74" s="5"/>
    </row>
    <row r="75" spans="1:3" ht="16.5" customHeight="1" x14ac:dyDescent="0.25">
      <c r="A75" s="5" t="s">
        <v>276</v>
      </c>
      <c r="B75" s="4">
        <v>70915</v>
      </c>
      <c r="C75" s="5"/>
    </row>
    <row r="76" spans="1:3" ht="16.5" customHeight="1" x14ac:dyDescent="0.25">
      <c r="A76" s="5" t="s">
        <v>159</v>
      </c>
      <c r="B76" s="4">
        <v>70813</v>
      </c>
      <c r="C76" s="5"/>
    </row>
    <row r="77" spans="1:3" ht="16.5" customHeight="1" x14ac:dyDescent="0.25">
      <c r="A77" s="5" t="s">
        <v>59</v>
      </c>
      <c r="B77" s="4">
        <v>70318</v>
      </c>
      <c r="C77" s="5"/>
    </row>
    <row r="78" spans="1:3" ht="16.5" customHeight="1" x14ac:dyDescent="0.25">
      <c r="A78" s="5" t="s">
        <v>207</v>
      </c>
      <c r="B78" s="4">
        <v>70735</v>
      </c>
      <c r="C78" s="5"/>
    </row>
    <row r="79" spans="1:3" ht="16.5" customHeight="1" x14ac:dyDescent="0.25">
      <c r="A79" s="5" t="s">
        <v>161</v>
      </c>
      <c r="B79" s="4">
        <v>70814</v>
      </c>
      <c r="C79" s="5"/>
    </row>
    <row r="80" spans="1:3" ht="16.5" customHeight="1" x14ac:dyDescent="0.25">
      <c r="A80" s="5" t="s">
        <v>218</v>
      </c>
      <c r="B80" s="4">
        <v>70815</v>
      </c>
      <c r="C80" s="5"/>
    </row>
    <row r="81" spans="1:3" ht="16.5" customHeight="1" x14ac:dyDescent="0.25">
      <c r="A81" s="5" t="s">
        <v>219</v>
      </c>
      <c r="B81" s="4">
        <v>70916</v>
      </c>
      <c r="C81" s="5"/>
    </row>
    <row r="82" spans="1:3" ht="16.5" customHeight="1" x14ac:dyDescent="0.25">
      <c r="A82" s="5" t="s">
        <v>77</v>
      </c>
      <c r="B82" s="4">
        <v>70405</v>
      </c>
      <c r="C82" s="5"/>
    </row>
    <row r="83" spans="1:3" ht="16.5" customHeight="1" x14ac:dyDescent="0.25">
      <c r="A83" s="5" t="s">
        <v>154</v>
      </c>
      <c r="B83" s="4">
        <v>70816</v>
      </c>
      <c r="C83" s="5"/>
    </row>
    <row r="84" spans="1:3" ht="16.5" customHeight="1" x14ac:dyDescent="0.25">
      <c r="A84" s="5" t="s">
        <v>168</v>
      </c>
      <c r="B84" s="4">
        <v>70817</v>
      </c>
      <c r="C84" s="5"/>
    </row>
    <row r="85" spans="1:3" ht="16.5" customHeight="1" x14ac:dyDescent="0.25">
      <c r="A85" s="5" t="s">
        <v>249</v>
      </c>
      <c r="B85" s="4">
        <v>70406</v>
      </c>
      <c r="C85" s="5"/>
    </row>
    <row r="86" spans="1:3" ht="16.5" customHeight="1" x14ac:dyDescent="0.25">
      <c r="A86" s="5" t="s">
        <v>264</v>
      </c>
      <c r="B86" s="4">
        <v>70709</v>
      </c>
      <c r="C86" s="5"/>
    </row>
    <row r="87" spans="1:3" ht="16.5" customHeight="1" x14ac:dyDescent="0.25">
      <c r="A87" s="5" t="s">
        <v>5</v>
      </c>
      <c r="B87" s="4">
        <v>70203</v>
      </c>
      <c r="C87" s="5"/>
    </row>
    <row r="88" spans="1:3" ht="16.5" customHeight="1" x14ac:dyDescent="0.25">
      <c r="A88" s="5" t="s">
        <v>24</v>
      </c>
      <c r="B88" s="4">
        <v>70204</v>
      </c>
      <c r="C88" s="5"/>
    </row>
    <row r="89" spans="1:3" ht="16.5" customHeight="1" x14ac:dyDescent="0.25">
      <c r="A89" s="5" t="s">
        <v>131</v>
      </c>
      <c r="B89" s="4">
        <v>70710</v>
      </c>
      <c r="C89" s="5"/>
    </row>
    <row r="90" spans="1:3" ht="16.5" customHeight="1" x14ac:dyDescent="0.25">
      <c r="A90" s="5" t="s">
        <v>3</v>
      </c>
      <c r="B90" s="4">
        <v>70101</v>
      </c>
      <c r="C90" s="5"/>
    </row>
    <row r="91" spans="1:3" ht="16.5" customHeight="1" x14ac:dyDescent="0.25">
      <c r="A91" s="5" t="s">
        <v>31</v>
      </c>
      <c r="B91" s="4">
        <v>70319</v>
      </c>
      <c r="C91" s="5"/>
    </row>
    <row r="92" spans="1:3" ht="16.5" customHeight="1" x14ac:dyDescent="0.25">
      <c r="A92" s="5" t="s">
        <v>109</v>
      </c>
      <c r="B92" s="4">
        <v>70608</v>
      </c>
      <c r="C92" s="5"/>
    </row>
    <row r="93" spans="1:3" ht="16.5" customHeight="1" x14ac:dyDescent="0.25">
      <c r="A93" s="5" t="s">
        <v>206</v>
      </c>
      <c r="B93" s="4">
        <v>70711</v>
      </c>
      <c r="C93" s="5"/>
    </row>
    <row r="94" spans="1:3" ht="16.5" customHeight="1" x14ac:dyDescent="0.25">
      <c r="A94" s="5" t="s">
        <v>76</v>
      </c>
      <c r="B94" s="4">
        <v>70407</v>
      </c>
      <c r="C94" s="5"/>
    </row>
    <row r="95" spans="1:3" ht="16.5" customHeight="1" x14ac:dyDescent="0.25">
      <c r="A95" s="5" t="s">
        <v>186</v>
      </c>
      <c r="B95" s="4">
        <v>70917</v>
      </c>
      <c r="C95" s="5"/>
    </row>
    <row r="96" spans="1:3" ht="16.5" customHeight="1" x14ac:dyDescent="0.25">
      <c r="A96" s="5" t="s">
        <v>23</v>
      </c>
      <c r="B96" s="4">
        <v>70205</v>
      </c>
      <c r="C96" s="5"/>
    </row>
    <row r="97" spans="1:3" ht="16.5" customHeight="1" x14ac:dyDescent="0.25">
      <c r="A97" s="5" t="s">
        <v>75</v>
      </c>
      <c r="B97" s="4">
        <v>70408</v>
      </c>
      <c r="C97" s="5"/>
    </row>
    <row r="98" spans="1:3" ht="16.5" customHeight="1" x14ac:dyDescent="0.25">
      <c r="A98" s="5" t="s">
        <v>220</v>
      </c>
      <c r="B98" s="4">
        <v>70818</v>
      </c>
      <c r="C98" s="5"/>
    </row>
    <row r="99" spans="1:3" ht="16.5" customHeight="1" x14ac:dyDescent="0.25">
      <c r="A99" s="5" t="s">
        <v>221</v>
      </c>
      <c r="B99" s="4">
        <v>70819</v>
      </c>
      <c r="C99" s="5"/>
    </row>
    <row r="100" spans="1:3" ht="16.5" customHeight="1" x14ac:dyDescent="0.25">
      <c r="A100" s="5" t="s">
        <v>265</v>
      </c>
      <c r="B100" s="4">
        <v>70712</v>
      </c>
      <c r="C100" s="5"/>
    </row>
    <row r="101" spans="1:3" ht="16.5" customHeight="1" x14ac:dyDescent="0.25">
      <c r="A101" s="5" t="s">
        <v>184</v>
      </c>
      <c r="B101" s="4">
        <v>70918</v>
      </c>
      <c r="C101" s="5"/>
    </row>
    <row r="102" spans="1:3" ht="16.5" customHeight="1" x14ac:dyDescent="0.25">
      <c r="A102" s="5" t="s">
        <v>120</v>
      </c>
      <c r="B102" s="4">
        <v>70609</v>
      </c>
      <c r="C102" s="5"/>
    </row>
    <row r="103" spans="1:3" ht="16.5" customHeight="1" x14ac:dyDescent="0.25">
      <c r="A103" s="5" t="s">
        <v>12</v>
      </c>
      <c r="B103" s="4">
        <v>70206</v>
      </c>
      <c r="C103" s="5"/>
    </row>
    <row r="104" spans="1:3" ht="16.5" customHeight="1" x14ac:dyDescent="0.25">
      <c r="A104" s="5" t="s">
        <v>16</v>
      </c>
      <c r="B104" s="4">
        <v>70207</v>
      </c>
      <c r="C104" s="5"/>
    </row>
    <row r="105" spans="1:3" ht="16.5" customHeight="1" x14ac:dyDescent="0.25">
      <c r="A105" s="5" t="s">
        <v>139</v>
      </c>
      <c r="B105" s="4">
        <v>70713</v>
      </c>
      <c r="C105" s="5"/>
    </row>
    <row r="106" spans="1:3" ht="16.5" customHeight="1" x14ac:dyDescent="0.25">
      <c r="A106" s="5" t="s">
        <v>119</v>
      </c>
      <c r="B106" s="4">
        <v>70610</v>
      </c>
      <c r="C106" s="5"/>
    </row>
    <row r="107" spans="1:3" ht="16.5" customHeight="1" x14ac:dyDescent="0.25">
      <c r="A107" s="5" t="s">
        <v>118</v>
      </c>
      <c r="B107" s="4">
        <v>70611</v>
      </c>
      <c r="C107" s="5"/>
    </row>
    <row r="108" spans="1:3" ht="16.5" customHeight="1" x14ac:dyDescent="0.25">
      <c r="A108" s="5" t="s">
        <v>110</v>
      </c>
      <c r="B108" s="4">
        <v>70612</v>
      </c>
      <c r="C108" s="5"/>
    </row>
    <row r="109" spans="1:3" ht="16.5" customHeight="1" x14ac:dyDescent="0.25">
      <c r="A109" s="5" t="s">
        <v>233</v>
      </c>
      <c r="B109" s="4">
        <v>70320</v>
      </c>
      <c r="C109" s="5"/>
    </row>
    <row r="110" spans="1:3" ht="16.5" customHeight="1" x14ac:dyDescent="0.25">
      <c r="A110" s="5" t="s">
        <v>250</v>
      </c>
      <c r="B110" s="4">
        <v>70409</v>
      </c>
      <c r="C110" s="5"/>
    </row>
    <row r="111" spans="1:3" ht="16.5" customHeight="1" x14ac:dyDescent="0.25">
      <c r="A111" s="5" t="s">
        <v>88</v>
      </c>
      <c r="B111" s="4">
        <v>70511</v>
      </c>
      <c r="C111" s="5"/>
    </row>
    <row r="112" spans="1:3" ht="16.5" customHeight="1" x14ac:dyDescent="0.25">
      <c r="A112" s="5" t="s">
        <v>251</v>
      </c>
      <c r="B112" s="4">
        <v>70410</v>
      </c>
      <c r="C112" s="5"/>
    </row>
    <row r="113" spans="1:3" ht="16.5" customHeight="1" x14ac:dyDescent="0.25">
      <c r="A113" s="5" t="s">
        <v>70</v>
      </c>
      <c r="B113" s="4">
        <v>70411</v>
      </c>
      <c r="C113" s="5"/>
    </row>
    <row r="114" spans="1:3" ht="16.5" customHeight="1" x14ac:dyDescent="0.25">
      <c r="A114" s="5" t="s">
        <v>65</v>
      </c>
      <c r="B114" s="4">
        <v>70322</v>
      </c>
      <c r="C114" s="5"/>
    </row>
    <row r="115" spans="1:3" ht="16.5" customHeight="1" x14ac:dyDescent="0.25">
      <c r="A115" s="5" t="s">
        <v>69</v>
      </c>
      <c r="B115" s="4">
        <v>70323</v>
      </c>
      <c r="C115" s="5"/>
    </row>
    <row r="116" spans="1:3" ht="16.5" customHeight="1" x14ac:dyDescent="0.25">
      <c r="A116" s="5" t="s">
        <v>71</v>
      </c>
      <c r="B116" s="4">
        <v>70412</v>
      </c>
      <c r="C116" s="5"/>
    </row>
    <row r="117" spans="1:3" ht="16.5" customHeight="1" x14ac:dyDescent="0.25">
      <c r="A117" s="5" t="s">
        <v>92</v>
      </c>
      <c r="B117" s="4">
        <v>70512</v>
      </c>
      <c r="C117" s="5"/>
    </row>
    <row r="118" spans="1:3" ht="16.5" customHeight="1" x14ac:dyDescent="0.25">
      <c r="A118" s="5" t="s">
        <v>90</v>
      </c>
      <c r="B118" s="4">
        <v>70513</v>
      </c>
      <c r="C118" s="5"/>
    </row>
    <row r="119" spans="1:3" ht="16.5" customHeight="1" x14ac:dyDescent="0.25">
      <c r="A119" s="5" t="s">
        <v>80</v>
      </c>
      <c r="B119" s="4">
        <v>70514</v>
      </c>
      <c r="C119" s="5"/>
    </row>
    <row r="120" spans="1:3" ht="16.5" customHeight="1" x14ac:dyDescent="0.25">
      <c r="A120" s="5" t="s">
        <v>117</v>
      </c>
      <c r="B120" s="4">
        <v>70613</v>
      </c>
      <c r="C120" s="5"/>
    </row>
    <row r="121" spans="1:3" ht="16.5" customHeight="1" x14ac:dyDescent="0.25">
      <c r="A121" s="5" t="s">
        <v>101</v>
      </c>
      <c r="B121" s="4">
        <v>70614</v>
      </c>
      <c r="C121" s="5"/>
    </row>
    <row r="122" spans="1:3" ht="16.5" customHeight="1" x14ac:dyDescent="0.25">
      <c r="A122" s="5" t="s">
        <v>7</v>
      </c>
      <c r="B122" s="4">
        <v>70208</v>
      </c>
      <c r="C122" s="5"/>
    </row>
    <row r="123" spans="1:3" ht="16.5" customHeight="1" x14ac:dyDescent="0.25">
      <c r="A123" s="5" t="s">
        <v>204</v>
      </c>
      <c r="B123" s="4">
        <v>70515</v>
      </c>
      <c r="C123" s="5"/>
    </row>
    <row r="124" spans="1:3" ht="16.5" customHeight="1" x14ac:dyDescent="0.25">
      <c r="A124" s="5" t="s">
        <v>32</v>
      </c>
      <c r="B124" s="4">
        <v>70325</v>
      </c>
      <c r="C124" s="5"/>
    </row>
    <row r="125" spans="1:3" ht="16.5" customHeight="1" x14ac:dyDescent="0.25">
      <c r="A125" s="5" t="s">
        <v>144</v>
      </c>
      <c r="B125" s="4">
        <v>70714</v>
      </c>
      <c r="C125" s="5"/>
    </row>
    <row r="126" spans="1:3" ht="16.5" customHeight="1" x14ac:dyDescent="0.25">
      <c r="A126" s="5" t="s">
        <v>152</v>
      </c>
      <c r="B126" s="4">
        <v>70820</v>
      </c>
      <c r="C126" s="5"/>
    </row>
    <row r="127" spans="1:3" ht="16.5" customHeight="1" x14ac:dyDescent="0.25">
      <c r="A127" s="5" t="s">
        <v>136</v>
      </c>
      <c r="B127" s="4">
        <v>70715</v>
      </c>
      <c r="C127" s="5"/>
    </row>
    <row r="128" spans="1:3" ht="16.5" customHeight="1" x14ac:dyDescent="0.25">
      <c r="A128" s="5" t="s">
        <v>153</v>
      </c>
      <c r="B128" s="4">
        <v>70821</v>
      </c>
      <c r="C128" s="5"/>
    </row>
    <row r="129" spans="1:3" ht="16.5" customHeight="1" x14ac:dyDescent="0.25">
      <c r="A129" s="5" t="s">
        <v>64</v>
      </c>
      <c r="B129" s="4">
        <v>70326</v>
      </c>
      <c r="C129" s="5"/>
    </row>
    <row r="130" spans="1:3" ht="16.5" customHeight="1" x14ac:dyDescent="0.25">
      <c r="A130" s="5" t="s">
        <v>128</v>
      </c>
      <c r="B130" s="4">
        <v>70716</v>
      </c>
      <c r="C130" s="5"/>
    </row>
    <row r="131" spans="1:3" ht="16.5" customHeight="1" x14ac:dyDescent="0.25">
      <c r="A131" s="5" t="s">
        <v>100</v>
      </c>
      <c r="B131" s="4">
        <v>70516</v>
      </c>
      <c r="C131" s="5"/>
    </row>
    <row r="132" spans="1:3" ht="16.5" customHeight="1" x14ac:dyDescent="0.25">
      <c r="A132" s="5" t="s">
        <v>234</v>
      </c>
      <c r="B132" s="4">
        <v>70370</v>
      </c>
      <c r="C132" s="5"/>
    </row>
    <row r="133" spans="1:3" ht="16.5" customHeight="1" x14ac:dyDescent="0.25">
      <c r="A133" s="5" t="s">
        <v>266</v>
      </c>
      <c r="B133" s="4">
        <v>70717</v>
      </c>
      <c r="C133" s="5"/>
    </row>
    <row r="134" spans="1:3" ht="16.5" customHeight="1" x14ac:dyDescent="0.25">
      <c r="A134" s="5" t="s">
        <v>177</v>
      </c>
      <c r="B134" s="4">
        <v>70920</v>
      </c>
      <c r="C134" s="5"/>
    </row>
    <row r="135" spans="1:3" ht="16.5" customHeight="1" x14ac:dyDescent="0.25">
      <c r="A135" s="5" t="s">
        <v>49</v>
      </c>
      <c r="B135" s="4">
        <v>70328</v>
      </c>
      <c r="C135" s="5"/>
    </row>
    <row r="136" spans="1:3" ht="16.5" customHeight="1" x14ac:dyDescent="0.25">
      <c r="A136" s="5" t="s">
        <v>4</v>
      </c>
      <c r="B136" s="4">
        <v>70209</v>
      </c>
      <c r="C136" s="5"/>
    </row>
    <row r="137" spans="1:3" ht="16.5" customHeight="1" x14ac:dyDescent="0.25">
      <c r="A137" s="5" t="s">
        <v>45</v>
      </c>
      <c r="B137" s="4">
        <v>70329</v>
      </c>
      <c r="C137" s="5"/>
    </row>
    <row r="138" spans="1:3" ht="16.5" customHeight="1" x14ac:dyDescent="0.25">
      <c r="A138" s="5" t="s">
        <v>229</v>
      </c>
      <c r="B138" s="4">
        <v>70210</v>
      </c>
      <c r="C138" s="5"/>
    </row>
    <row r="139" spans="1:3" ht="16.5" customHeight="1" x14ac:dyDescent="0.25">
      <c r="A139" s="5" t="s">
        <v>17</v>
      </c>
      <c r="B139" s="4">
        <v>70211</v>
      </c>
      <c r="C139" s="5"/>
    </row>
    <row r="140" spans="1:3" ht="16.5" customHeight="1" x14ac:dyDescent="0.25">
      <c r="A140" s="5" t="s">
        <v>93</v>
      </c>
      <c r="B140" s="4">
        <v>70517</v>
      </c>
      <c r="C140" s="5"/>
    </row>
    <row r="141" spans="1:3" ht="16.5" customHeight="1" x14ac:dyDescent="0.25">
      <c r="A141" s="5" t="s">
        <v>173</v>
      </c>
      <c r="B141" s="4">
        <v>70822</v>
      </c>
      <c r="C141" s="5"/>
    </row>
    <row r="142" spans="1:3" ht="16.5" customHeight="1" x14ac:dyDescent="0.25">
      <c r="A142" s="5" t="s">
        <v>57</v>
      </c>
      <c r="B142" s="4">
        <v>70331</v>
      </c>
      <c r="C142" s="5"/>
    </row>
    <row r="143" spans="1:3" ht="16.5" customHeight="1" x14ac:dyDescent="0.25">
      <c r="A143" s="5" t="s">
        <v>222</v>
      </c>
      <c r="B143" s="4">
        <v>70823</v>
      </c>
      <c r="C143" s="5"/>
    </row>
    <row r="144" spans="1:3" ht="16.5" customHeight="1" x14ac:dyDescent="0.25">
      <c r="A144" s="5" t="s">
        <v>18</v>
      </c>
      <c r="B144" s="4">
        <v>70212</v>
      </c>
      <c r="C144" s="5"/>
    </row>
    <row r="145" spans="1:3" ht="16.5" customHeight="1" x14ac:dyDescent="0.25">
      <c r="A145" s="5" t="s">
        <v>56</v>
      </c>
      <c r="B145" s="4">
        <v>70332</v>
      </c>
      <c r="C145" s="5"/>
    </row>
    <row r="146" spans="1:3" ht="16.5" customHeight="1" x14ac:dyDescent="0.25">
      <c r="A146" s="5" t="s">
        <v>107</v>
      </c>
      <c r="B146" s="4">
        <v>70615</v>
      </c>
      <c r="C146" s="5"/>
    </row>
    <row r="147" spans="1:3" ht="16.5" customHeight="1" x14ac:dyDescent="0.25">
      <c r="A147" s="5" t="s">
        <v>212</v>
      </c>
      <c r="B147" s="4">
        <v>70333</v>
      </c>
      <c r="C147" s="5"/>
    </row>
    <row r="148" spans="1:3" ht="16.5" customHeight="1" x14ac:dyDescent="0.25">
      <c r="A148" s="5" t="s">
        <v>165</v>
      </c>
      <c r="B148" s="4">
        <v>70824</v>
      </c>
      <c r="C148" s="5"/>
    </row>
    <row r="149" spans="1:3" ht="16.5" customHeight="1" x14ac:dyDescent="0.25">
      <c r="A149" s="5" t="s">
        <v>235</v>
      </c>
      <c r="B149" s="4">
        <v>70334</v>
      </c>
      <c r="C149" s="5"/>
    </row>
    <row r="150" spans="1:3" ht="16.5" customHeight="1" x14ac:dyDescent="0.25">
      <c r="A150" s="5" t="s">
        <v>81</v>
      </c>
      <c r="B150" s="4">
        <v>70518</v>
      </c>
      <c r="C150" s="5"/>
    </row>
    <row r="151" spans="1:3" ht="16.5" customHeight="1" x14ac:dyDescent="0.25">
      <c r="A151" s="5" t="s">
        <v>209</v>
      </c>
      <c r="B151" s="4">
        <v>70519</v>
      </c>
      <c r="C151" s="5"/>
    </row>
    <row r="152" spans="1:3" ht="16.5" customHeight="1" x14ac:dyDescent="0.25">
      <c r="A152" s="5" t="s">
        <v>143</v>
      </c>
      <c r="B152" s="4">
        <v>70718</v>
      </c>
      <c r="C152" s="5"/>
    </row>
    <row r="153" spans="1:3" ht="16.5" customHeight="1" x14ac:dyDescent="0.25">
      <c r="A153" s="5" t="s">
        <v>211</v>
      </c>
      <c r="B153" s="4">
        <v>70719</v>
      </c>
      <c r="C153" s="5"/>
    </row>
    <row r="154" spans="1:3" ht="16.5" customHeight="1" x14ac:dyDescent="0.25">
      <c r="A154" s="5" t="s">
        <v>236</v>
      </c>
      <c r="B154" s="4">
        <v>70335</v>
      </c>
      <c r="C154" s="5"/>
    </row>
    <row r="155" spans="1:3" ht="16.5" customHeight="1" x14ac:dyDescent="0.25">
      <c r="A155" s="5" t="s">
        <v>130</v>
      </c>
      <c r="B155" s="4">
        <v>70720</v>
      </c>
      <c r="C155" s="5"/>
    </row>
    <row r="156" spans="1:3" ht="16.5" customHeight="1" x14ac:dyDescent="0.25">
      <c r="A156" s="5" t="s">
        <v>237</v>
      </c>
      <c r="B156" s="4">
        <v>70336</v>
      </c>
      <c r="C156" s="5"/>
    </row>
    <row r="157" spans="1:3" ht="16.5" customHeight="1" x14ac:dyDescent="0.25">
      <c r="A157" s="5" t="s">
        <v>252</v>
      </c>
      <c r="B157" s="4">
        <v>70413</v>
      </c>
      <c r="C157" s="5"/>
    </row>
    <row r="158" spans="1:3" ht="16.5" customHeight="1" x14ac:dyDescent="0.25">
      <c r="A158" s="5" t="s">
        <v>60</v>
      </c>
      <c r="B158" s="4">
        <v>70337</v>
      </c>
      <c r="C158" s="5"/>
    </row>
    <row r="159" spans="1:3" ht="16.5" customHeight="1" x14ac:dyDescent="0.25">
      <c r="A159" s="5" t="s">
        <v>140</v>
      </c>
      <c r="B159" s="4">
        <v>70721</v>
      </c>
      <c r="C159" s="5"/>
    </row>
    <row r="160" spans="1:3" ht="16.5" customHeight="1" x14ac:dyDescent="0.25">
      <c r="A160" s="5" t="s">
        <v>15</v>
      </c>
      <c r="B160" s="4">
        <v>70213</v>
      </c>
      <c r="C160" s="5"/>
    </row>
    <row r="161" spans="1:3" ht="16.5" customHeight="1" x14ac:dyDescent="0.25">
      <c r="A161" s="5" t="s">
        <v>9</v>
      </c>
      <c r="B161" s="4">
        <v>70214</v>
      </c>
      <c r="C161" s="5"/>
    </row>
    <row r="162" spans="1:3" ht="16.5" customHeight="1" x14ac:dyDescent="0.25">
      <c r="A162" s="5" t="s">
        <v>63</v>
      </c>
      <c r="B162" s="4">
        <v>70338</v>
      </c>
      <c r="C162" s="5"/>
    </row>
    <row r="163" spans="1:3" ht="16.5" customHeight="1" x14ac:dyDescent="0.25">
      <c r="A163" s="5" t="s">
        <v>51</v>
      </c>
      <c r="B163" s="4">
        <v>70339</v>
      </c>
      <c r="C163" s="5"/>
    </row>
    <row r="164" spans="1:3" ht="16.5" customHeight="1" x14ac:dyDescent="0.25">
      <c r="A164" s="5" t="s">
        <v>261</v>
      </c>
      <c r="B164" s="4">
        <v>70616</v>
      </c>
      <c r="C164" s="5"/>
    </row>
    <row r="165" spans="1:3" ht="16.5" customHeight="1" x14ac:dyDescent="0.25">
      <c r="A165" s="5" t="s">
        <v>35</v>
      </c>
      <c r="B165" s="4">
        <v>70340</v>
      </c>
      <c r="C165" s="5"/>
    </row>
    <row r="166" spans="1:3" ht="16.5" customHeight="1" x14ac:dyDescent="0.25">
      <c r="A166" s="5" t="s">
        <v>223</v>
      </c>
      <c r="B166" s="4">
        <v>70825</v>
      </c>
      <c r="C166" s="5"/>
    </row>
    <row r="167" spans="1:3" ht="16.5" customHeight="1" x14ac:dyDescent="0.25">
      <c r="A167" s="5" t="s">
        <v>155</v>
      </c>
      <c r="B167" s="4">
        <v>70826</v>
      </c>
      <c r="C167" s="5"/>
    </row>
    <row r="168" spans="1:3" ht="16.5" customHeight="1" x14ac:dyDescent="0.25">
      <c r="A168" s="5" t="s">
        <v>113</v>
      </c>
      <c r="B168" s="4">
        <v>70617</v>
      </c>
      <c r="C168" s="5"/>
    </row>
    <row r="169" spans="1:3" ht="16.5" customHeight="1" x14ac:dyDescent="0.25">
      <c r="A169" s="5" t="s">
        <v>114</v>
      </c>
      <c r="B169" s="4">
        <v>70618</v>
      </c>
      <c r="C169" s="5"/>
    </row>
    <row r="170" spans="1:3" ht="16.5" customHeight="1" x14ac:dyDescent="0.25">
      <c r="A170" s="5" t="s">
        <v>196</v>
      </c>
      <c r="B170" s="4">
        <v>70921</v>
      </c>
      <c r="C170" s="5"/>
    </row>
    <row r="171" spans="1:3" ht="16.5" customHeight="1" x14ac:dyDescent="0.25">
      <c r="A171" s="5" t="s">
        <v>205</v>
      </c>
      <c r="B171" s="4">
        <v>70827</v>
      </c>
      <c r="C171" s="5"/>
    </row>
    <row r="172" spans="1:3" ht="16.5" customHeight="1" x14ac:dyDescent="0.25">
      <c r="A172" s="5" t="s">
        <v>238</v>
      </c>
      <c r="B172" s="4">
        <v>70342</v>
      </c>
      <c r="C172" s="5"/>
    </row>
    <row r="173" spans="1:3" ht="16.5" customHeight="1" x14ac:dyDescent="0.25">
      <c r="A173" s="5" t="s">
        <v>267</v>
      </c>
      <c r="B173" s="4">
        <v>70723</v>
      </c>
      <c r="C173" s="5"/>
    </row>
    <row r="174" spans="1:3" ht="16.5" customHeight="1" x14ac:dyDescent="0.25">
      <c r="A174" s="5" t="s">
        <v>106</v>
      </c>
      <c r="B174" s="4">
        <v>70619</v>
      </c>
      <c r="C174" s="5"/>
    </row>
    <row r="175" spans="1:3" ht="16.5" customHeight="1" x14ac:dyDescent="0.25">
      <c r="A175" s="5" t="s">
        <v>85</v>
      </c>
      <c r="B175" s="4">
        <v>70520</v>
      </c>
      <c r="C175" s="5"/>
    </row>
    <row r="176" spans="1:3" ht="16.5" customHeight="1" x14ac:dyDescent="0.25">
      <c r="A176" s="5" t="s">
        <v>277</v>
      </c>
      <c r="B176" s="4">
        <v>70922</v>
      </c>
      <c r="C176" s="5"/>
    </row>
    <row r="177" spans="1:3" ht="16.5" customHeight="1" x14ac:dyDescent="0.25">
      <c r="A177" s="5" t="s">
        <v>46</v>
      </c>
      <c r="B177" s="4">
        <v>70343</v>
      </c>
      <c r="C177" s="5"/>
    </row>
    <row r="178" spans="1:3" ht="16.5" customHeight="1" x14ac:dyDescent="0.25">
      <c r="A178" s="5" t="s">
        <v>224</v>
      </c>
      <c r="B178" s="4">
        <v>70521</v>
      </c>
      <c r="C178" s="5"/>
    </row>
    <row r="179" spans="1:3" ht="16.5" customHeight="1" x14ac:dyDescent="0.25">
      <c r="A179" s="5" t="s">
        <v>253</v>
      </c>
      <c r="B179" s="4">
        <v>70414</v>
      </c>
      <c r="C179" s="5"/>
    </row>
    <row r="180" spans="1:3" ht="16.5" customHeight="1" x14ac:dyDescent="0.25">
      <c r="A180" s="5" t="s">
        <v>239</v>
      </c>
      <c r="B180" s="4">
        <v>70344</v>
      </c>
      <c r="C180" s="5"/>
    </row>
    <row r="181" spans="1:3" ht="16.5" customHeight="1" x14ac:dyDescent="0.25">
      <c r="A181" s="5" t="s">
        <v>258</v>
      </c>
      <c r="B181" s="4">
        <v>70522</v>
      </c>
      <c r="C181" s="5"/>
    </row>
    <row r="182" spans="1:3" ht="16.5" customHeight="1" x14ac:dyDescent="0.25">
      <c r="A182" s="5" t="s">
        <v>79</v>
      </c>
      <c r="B182" s="4">
        <v>70523</v>
      </c>
      <c r="C182" s="5"/>
    </row>
    <row r="183" spans="1:3" ht="16.5" customHeight="1" x14ac:dyDescent="0.25">
      <c r="A183" s="5" t="s">
        <v>147</v>
      </c>
      <c r="B183" s="4">
        <v>70828</v>
      </c>
      <c r="C183" s="5"/>
    </row>
    <row r="184" spans="1:3" ht="16.5" customHeight="1" x14ac:dyDescent="0.25">
      <c r="A184" s="5" t="s">
        <v>210</v>
      </c>
      <c r="B184" s="4">
        <v>70620</v>
      </c>
      <c r="C184" s="5"/>
    </row>
    <row r="185" spans="1:3" ht="16.5" customHeight="1" x14ac:dyDescent="0.25">
      <c r="A185" s="5" t="s">
        <v>278</v>
      </c>
      <c r="B185" s="4">
        <v>70923</v>
      </c>
      <c r="C185" s="5"/>
    </row>
    <row r="186" spans="1:3" ht="16.5" customHeight="1" x14ac:dyDescent="0.25">
      <c r="A186" s="5" t="s">
        <v>14</v>
      </c>
      <c r="B186" s="4">
        <v>70215</v>
      </c>
      <c r="C186" s="5"/>
    </row>
    <row r="187" spans="1:3" ht="16.5" customHeight="1" x14ac:dyDescent="0.25">
      <c r="A187" s="5" t="s">
        <v>42</v>
      </c>
      <c r="B187" s="4">
        <v>70345</v>
      </c>
      <c r="C187" s="5"/>
    </row>
    <row r="188" spans="1:3" ht="16.5" customHeight="1" x14ac:dyDescent="0.25">
      <c r="A188" s="5" t="s">
        <v>175</v>
      </c>
      <c r="B188" s="4">
        <v>70924</v>
      </c>
      <c r="C188" s="5"/>
    </row>
    <row r="189" spans="1:3" ht="16.5" customHeight="1" x14ac:dyDescent="0.25">
      <c r="A189" s="5" t="s">
        <v>8</v>
      </c>
      <c r="B189" s="4">
        <v>70216</v>
      </c>
      <c r="C189" s="5"/>
    </row>
    <row r="190" spans="1:3" ht="16.5" customHeight="1" x14ac:dyDescent="0.25">
      <c r="A190" s="5" t="s">
        <v>50</v>
      </c>
      <c r="B190" s="4">
        <v>70346</v>
      </c>
      <c r="C190" s="5"/>
    </row>
    <row r="191" spans="1:3" ht="16.5" customHeight="1" x14ac:dyDescent="0.25">
      <c r="A191" s="5" t="s">
        <v>22</v>
      </c>
      <c r="B191" s="4">
        <v>70218</v>
      </c>
      <c r="C191" s="5"/>
    </row>
    <row r="192" spans="1:3" ht="16.5" customHeight="1" x14ac:dyDescent="0.25">
      <c r="A192" s="5" t="s">
        <v>29</v>
      </c>
      <c r="B192" s="4">
        <v>70348</v>
      </c>
      <c r="C192" s="5"/>
    </row>
    <row r="193" spans="1:3" ht="16.5" customHeight="1" x14ac:dyDescent="0.25">
      <c r="A193" s="5" t="s">
        <v>208</v>
      </c>
      <c r="B193" s="4">
        <v>70829</v>
      </c>
      <c r="C193" s="5"/>
    </row>
    <row r="194" spans="1:3" ht="16.5" customHeight="1" x14ac:dyDescent="0.25">
      <c r="A194" s="5" t="s">
        <v>259</v>
      </c>
      <c r="B194" s="4">
        <v>70524</v>
      </c>
      <c r="C194" s="5"/>
    </row>
    <row r="195" spans="1:3" ht="16.5" customHeight="1" x14ac:dyDescent="0.25">
      <c r="A195" s="5" t="s">
        <v>145</v>
      </c>
      <c r="B195" s="4">
        <v>70727</v>
      </c>
      <c r="C195" s="5"/>
    </row>
    <row r="196" spans="1:3" ht="16.5" customHeight="1" x14ac:dyDescent="0.25">
      <c r="A196" s="5" t="s">
        <v>193</v>
      </c>
      <c r="B196" s="4">
        <v>70925</v>
      </c>
      <c r="C196" s="5"/>
    </row>
    <row r="197" spans="1:3" ht="16.5" customHeight="1" x14ac:dyDescent="0.25">
      <c r="A197" s="5" t="s">
        <v>213</v>
      </c>
      <c r="B197" s="4">
        <v>70349</v>
      </c>
      <c r="C197" s="5"/>
    </row>
    <row r="198" spans="1:3" ht="16.5" customHeight="1" x14ac:dyDescent="0.25">
      <c r="A198" s="5" t="s">
        <v>241</v>
      </c>
      <c r="B198" s="4">
        <v>70350</v>
      </c>
      <c r="C198" s="5"/>
    </row>
    <row r="199" spans="1:3" ht="16.5" customHeight="1" x14ac:dyDescent="0.25">
      <c r="A199" s="5" t="s">
        <v>102</v>
      </c>
      <c r="B199" s="4">
        <v>70622</v>
      </c>
      <c r="C199" s="5"/>
    </row>
    <row r="200" spans="1:3" ht="16.5" customHeight="1" x14ac:dyDescent="0.25">
      <c r="A200" s="5" t="s">
        <v>183</v>
      </c>
      <c r="B200" s="4">
        <v>70926</v>
      </c>
      <c r="C200" s="5"/>
    </row>
    <row r="201" spans="1:3" ht="16.5" customHeight="1" x14ac:dyDescent="0.25">
      <c r="A201" s="5" t="s">
        <v>189</v>
      </c>
      <c r="B201" s="4">
        <v>70927</v>
      </c>
      <c r="C201" s="5"/>
    </row>
    <row r="202" spans="1:3" ht="16.5" customHeight="1" x14ac:dyDescent="0.25">
      <c r="A202" s="5" t="s">
        <v>78</v>
      </c>
      <c r="B202" s="4">
        <v>70418</v>
      </c>
      <c r="C202" s="5"/>
    </row>
    <row r="203" spans="1:3" ht="16.5" customHeight="1" x14ac:dyDescent="0.25">
      <c r="A203" s="5" t="s">
        <v>95</v>
      </c>
      <c r="B203" s="4">
        <v>70525</v>
      </c>
      <c r="C203" s="5"/>
    </row>
    <row r="204" spans="1:3" ht="16.5" customHeight="1" x14ac:dyDescent="0.25">
      <c r="A204" s="5" t="s">
        <v>121</v>
      </c>
      <c r="B204" s="4">
        <v>70623</v>
      </c>
      <c r="C204" s="5"/>
    </row>
    <row r="205" spans="1:3" ht="16.5" customHeight="1" x14ac:dyDescent="0.25">
      <c r="A205" s="5" t="s">
        <v>242</v>
      </c>
      <c r="B205" s="4">
        <v>70351</v>
      </c>
      <c r="C205" s="5"/>
    </row>
    <row r="206" spans="1:3" ht="16.5" customHeight="1" x14ac:dyDescent="0.25">
      <c r="A206" s="5" t="s">
        <v>61</v>
      </c>
      <c r="B206" s="4">
        <v>70352</v>
      </c>
      <c r="C206" s="5"/>
    </row>
    <row r="207" spans="1:3" ht="16.5" customHeight="1" x14ac:dyDescent="0.25">
      <c r="A207" s="5" t="s">
        <v>108</v>
      </c>
      <c r="B207" s="4">
        <v>70624</v>
      </c>
      <c r="C207" s="5"/>
    </row>
    <row r="208" spans="1:3" ht="16.5" customHeight="1" x14ac:dyDescent="0.25">
      <c r="A208" s="5" t="s">
        <v>127</v>
      </c>
      <c r="B208" s="4">
        <v>70728</v>
      </c>
      <c r="C208" s="5"/>
    </row>
    <row r="209" spans="1:3" ht="16.5" customHeight="1" x14ac:dyDescent="0.25">
      <c r="A209" s="5" t="s">
        <v>19</v>
      </c>
      <c r="B209" s="4">
        <v>70219</v>
      </c>
      <c r="C209" s="5"/>
    </row>
    <row r="210" spans="1:3" ht="16.5" customHeight="1" x14ac:dyDescent="0.25">
      <c r="A210" s="5" t="s">
        <v>52</v>
      </c>
      <c r="B210" s="4">
        <v>70353</v>
      </c>
      <c r="C210" s="5"/>
    </row>
    <row r="211" spans="1:3" ht="16.5" customHeight="1" x14ac:dyDescent="0.25">
      <c r="A211" s="5" t="s">
        <v>13</v>
      </c>
      <c r="B211" s="4">
        <v>70220</v>
      </c>
      <c r="C211" s="5"/>
    </row>
    <row r="212" spans="1:3" ht="16.5" customHeight="1" x14ac:dyDescent="0.25">
      <c r="A212" s="5" t="s">
        <v>91</v>
      </c>
      <c r="B212" s="4">
        <v>70526</v>
      </c>
      <c r="C212" s="5"/>
    </row>
    <row r="213" spans="1:3" ht="16.5" customHeight="1" x14ac:dyDescent="0.25">
      <c r="A213" s="5" t="s">
        <v>125</v>
      </c>
      <c r="B213" s="4">
        <v>70625</v>
      </c>
      <c r="C213" s="5"/>
    </row>
    <row r="214" spans="1:3" ht="16.5" customHeight="1" x14ac:dyDescent="0.25">
      <c r="A214" s="5" t="s">
        <v>262</v>
      </c>
      <c r="B214" s="4">
        <v>70621</v>
      </c>
      <c r="C214" s="5"/>
    </row>
    <row r="215" spans="1:3" ht="16.5" customHeight="1" x14ac:dyDescent="0.25">
      <c r="A215" s="5" t="s">
        <v>268</v>
      </c>
      <c r="B215" s="4">
        <v>70724</v>
      </c>
      <c r="C215" s="5"/>
    </row>
    <row r="216" spans="1:3" ht="16.5" customHeight="1" x14ac:dyDescent="0.25">
      <c r="A216" s="5" t="s">
        <v>254</v>
      </c>
      <c r="B216" s="4">
        <v>70415</v>
      </c>
      <c r="C216" s="5"/>
    </row>
    <row r="217" spans="1:3" ht="16.5" customHeight="1" x14ac:dyDescent="0.25">
      <c r="A217" s="5" t="s">
        <v>255</v>
      </c>
      <c r="B217" s="4">
        <v>70416</v>
      </c>
      <c r="C217" s="5"/>
    </row>
    <row r="218" spans="1:3" ht="16.5" customHeight="1" x14ac:dyDescent="0.25">
      <c r="A218" s="5" t="s">
        <v>269</v>
      </c>
      <c r="B218" s="4">
        <v>70725</v>
      </c>
      <c r="C218" s="5"/>
    </row>
    <row r="219" spans="1:3" ht="16.5" customHeight="1" x14ac:dyDescent="0.25">
      <c r="A219" s="5" t="s">
        <v>230</v>
      </c>
      <c r="B219" s="4">
        <v>70217</v>
      </c>
      <c r="C219" s="5"/>
    </row>
    <row r="220" spans="1:3" ht="16.5" customHeight="1" x14ac:dyDescent="0.25">
      <c r="A220" s="5" t="s">
        <v>240</v>
      </c>
      <c r="B220" s="4">
        <v>70347</v>
      </c>
      <c r="C220" s="5"/>
    </row>
    <row r="221" spans="1:3" ht="16.5" customHeight="1" x14ac:dyDescent="0.25">
      <c r="A221" s="5" t="s">
        <v>256</v>
      </c>
      <c r="B221" s="4">
        <v>70417</v>
      </c>
      <c r="C221" s="5"/>
    </row>
    <row r="222" spans="1:3" ht="16.5" customHeight="1" x14ac:dyDescent="0.25">
      <c r="A222" s="5" t="s">
        <v>270</v>
      </c>
      <c r="B222" s="4">
        <v>70726</v>
      </c>
      <c r="C222" s="5"/>
    </row>
    <row r="223" spans="1:3" ht="16.5" customHeight="1" x14ac:dyDescent="0.25">
      <c r="A223" s="5" t="s">
        <v>20</v>
      </c>
      <c r="B223" s="4">
        <v>70221</v>
      </c>
      <c r="C223" s="5"/>
    </row>
    <row r="224" spans="1:3" ht="16.5" customHeight="1" x14ac:dyDescent="0.25">
      <c r="A224" s="5" t="s">
        <v>181</v>
      </c>
      <c r="B224" s="4">
        <v>70928</v>
      </c>
      <c r="C224" s="5"/>
    </row>
    <row r="225" spans="1:3" ht="16.5" customHeight="1" x14ac:dyDescent="0.25">
      <c r="A225" s="5" t="s">
        <v>263</v>
      </c>
      <c r="B225" s="4">
        <v>70626</v>
      </c>
      <c r="C225" s="5"/>
    </row>
    <row r="226" spans="1:3" ht="16.5" customHeight="1" x14ac:dyDescent="0.25">
      <c r="A226" s="5" t="s">
        <v>164</v>
      </c>
      <c r="B226" s="4">
        <v>70830</v>
      </c>
      <c r="C226" s="5"/>
    </row>
    <row r="227" spans="1:3" ht="16.5" customHeight="1" x14ac:dyDescent="0.25">
      <c r="A227" s="5" t="s">
        <v>160</v>
      </c>
      <c r="B227" s="4">
        <v>70831</v>
      </c>
      <c r="C227" s="5"/>
    </row>
    <row r="228" spans="1:3" ht="16.5" customHeight="1" x14ac:dyDescent="0.25">
      <c r="A228" s="5" t="s">
        <v>244</v>
      </c>
      <c r="B228" s="4">
        <v>70355</v>
      </c>
      <c r="C228" s="5"/>
    </row>
    <row r="229" spans="1:3" ht="16.5" customHeight="1" x14ac:dyDescent="0.25">
      <c r="A229" s="5" t="s">
        <v>279</v>
      </c>
      <c r="B229" s="4">
        <v>70929</v>
      </c>
      <c r="C229" s="5"/>
    </row>
    <row r="230" spans="1:3" ht="16.5" customHeight="1" x14ac:dyDescent="0.25">
      <c r="A230" s="5" t="s">
        <v>280</v>
      </c>
      <c r="B230" s="4">
        <v>70930</v>
      </c>
      <c r="C230" s="5"/>
    </row>
    <row r="231" spans="1:3" ht="16.5" customHeight="1" x14ac:dyDescent="0.25">
      <c r="A231" s="5" t="s">
        <v>134</v>
      </c>
      <c r="B231" s="4">
        <v>70729</v>
      </c>
      <c r="C231" s="5"/>
    </row>
    <row r="232" spans="1:3" ht="16.5" customHeight="1" x14ac:dyDescent="0.25">
      <c r="A232" s="5" t="s">
        <v>116</v>
      </c>
      <c r="B232" s="4">
        <v>70627</v>
      </c>
      <c r="C232" s="5"/>
    </row>
    <row r="233" spans="1:3" ht="16.5" customHeight="1" x14ac:dyDescent="0.25">
      <c r="A233" s="5" t="s">
        <v>179</v>
      </c>
      <c r="B233" s="4">
        <v>70931</v>
      </c>
      <c r="C233" s="5"/>
    </row>
    <row r="234" spans="1:3" ht="16.5" customHeight="1" x14ac:dyDescent="0.25">
      <c r="A234" s="5" t="s">
        <v>200</v>
      </c>
      <c r="B234" s="4">
        <v>70932</v>
      </c>
      <c r="C234" s="5"/>
    </row>
    <row r="235" spans="1:3" ht="16.5" customHeight="1" x14ac:dyDescent="0.25">
      <c r="A235" s="5" t="s">
        <v>163</v>
      </c>
      <c r="B235" s="4">
        <v>70832</v>
      </c>
      <c r="C235" s="5"/>
    </row>
    <row r="236" spans="1:3" ht="16.5" customHeight="1" x14ac:dyDescent="0.25">
      <c r="A236" s="5" t="s">
        <v>21</v>
      </c>
      <c r="B236" s="4">
        <v>70222</v>
      </c>
      <c r="C236" s="5"/>
    </row>
    <row r="237" spans="1:3" ht="16.5" customHeight="1" x14ac:dyDescent="0.25">
      <c r="A237" s="5" t="s">
        <v>245</v>
      </c>
      <c r="B237" s="4">
        <v>70356</v>
      </c>
      <c r="C237" s="5"/>
    </row>
    <row r="238" spans="1:3" ht="16.5" customHeight="1" x14ac:dyDescent="0.25">
      <c r="A238" s="5" t="s">
        <v>26</v>
      </c>
      <c r="B238" s="4">
        <v>70357</v>
      </c>
      <c r="C238" s="5"/>
    </row>
    <row r="239" spans="1:3" ht="16.5" customHeight="1" x14ac:dyDescent="0.25">
      <c r="A239" s="5" t="s">
        <v>191</v>
      </c>
      <c r="B239" s="4">
        <v>70933</v>
      </c>
      <c r="C239" s="5"/>
    </row>
    <row r="240" spans="1:3" ht="16.5" customHeight="1" x14ac:dyDescent="0.25">
      <c r="A240" s="5" t="s">
        <v>58</v>
      </c>
      <c r="B240" s="4">
        <v>70358</v>
      </c>
      <c r="C240" s="5"/>
    </row>
    <row r="241" spans="1:3" ht="16.5" customHeight="1" x14ac:dyDescent="0.25">
      <c r="A241" s="5" t="s">
        <v>202</v>
      </c>
      <c r="B241" s="4">
        <v>70527</v>
      </c>
      <c r="C241" s="5"/>
    </row>
    <row r="242" spans="1:3" ht="16.5" customHeight="1" x14ac:dyDescent="0.25">
      <c r="A242" s="5" t="s">
        <v>132</v>
      </c>
      <c r="B242" s="4">
        <v>70731</v>
      </c>
      <c r="C242" s="5"/>
    </row>
    <row r="243" spans="1:3" ht="16.5" customHeight="1" x14ac:dyDescent="0.25">
      <c r="A243" s="5" t="s">
        <v>123</v>
      </c>
      <c r="B243" s="4">
        <v>70628</v>
      </c>
      <c r="C243" s="5"/>
    </row>
    <row r="244" spans="1:3" ht="16.5" customHeight="1" x14ac:dyDescent="0.25">
      <c r="A244" s="5" t="s">
        <v>111</v>
      </c>
      <c r="B244" s="4">
        <v>70629</v>
      </c>
      <c r="C244" s="5"/>
    </row>
    <row r="245" spans="1:3" ht="16.5" customHeight="1" x14ac:dyDescent="0.25">
      <c r="A245" s="5" t="s">
        <v>67</v>
      </c>
      <c r="B245" s="4">
        <v>70359</v>
      </c>
      <c r="C245" s="5"/>
    </row>
    <row r="246" spans="1:3" ht="16.5" customHeight="1" x14ac:dyDescent="0.25">
      <c r="A246" s="5" t="s">
        <v>141</v>
      </c>
      <c r="B246" s="4">
        <v>70732</v>
      </c>
      <c r="C246" s="5"/>
    </row>
    <row r="247" spans="1:3" ht="16.5" customHeight="1" x14ac:dyDescent="0.25">
      <c r="A247" s="5" t="s">
        <v>55</v>
      </c>
      <c r="B247" s="4">
        <v>70360</v>
      </c>
      <c r="C247" s="5"/>
    </row>
    <row r="248" spans="1:3" ht="16.5" customHeight="1" x14ac:dyDescent="0.25">
      <c r="A248" s="5" t="s">
        <v>190</v>
      </c>
      <c r="B248" s="4">
        <v>70934</v>
      </c>
      <c r="C248" s="5"/>
    </row>
    <row r="249" spans="1:3" ht="16.5" customHeight="1" x14ac:dyDescent="0.25">
      <c r="A249" s="5" t="s">
        <v>180</v>
      </c>
      <c r="B249" s="4">
        <v>70935</v>
      </c>
      <c r="C249" s="5"/>
    </row>
    <row r="250" spans="1:3" ht="16.5" customHeight="1" x14ac:dyDescent="0.25">
      <c r="A250" s="5" t="s">
        <v>11</v>
      </c>
      <c r="B250" s="4">
        <v>70223</v>
      </c>
      <c r="C250" s="5"/>
    </row>
    <row r="251" spans="1:3" ht="16.5" customHeight="1" x14ac:dyDescent="0.25">
      <c r="A251" s="5" t="s">
        <v>225</v>
      </c>
      <c r="B251" s="4">
        <v>70361</v>
      </c>
      <c r="C251" s="5"/>
    </row>
    <row r="252" spans="1:3" ht="16.5" customHeight="1" x14ac:dyDescent="0.25">
      <c r="A252" s="5" t="s">
        <v>146</v>
      </c>
      <c r="B252" s="4">
        <v>70733</v>
      </c>
      <c r="C252" s="5"/>
    </row>
    <row r="253" spans="1:3" ht="16.5" customHeight="1" x14ac:dyDescent="0.25">
      <c r="A253" s="5" t="s">
        <v>66</v>
      </c>
      <c r="B253" s="4">
        <v>70362</v>
      </c>
      <c r="C253" s="5"/>
    </row>
    <row r="254" spans="1:3" ht="16.5" customHeight="1" x14ac:dyDescent="0.25">
      <c r="A254" s="5" t="s">
        <v>151</v>
      </c>
      <c r="B254" s="4">
        <v>70833</v>
      </c>
      <c r="C254" s="5"/>
    </row>
    <row r="255" spans="1:3" ht="16.5" customHeight="1" x14ac:dyDescent="0.25">
      <c r="A255" s="5" t="s">
        <v>129</v>
      </c>
      <c r="B255" s="4">
        <v>70734</v>
      </c>
      <c r="C255" s="5"/>
    </row>
    <row r="256" spans="1:3" ht="16.5" customHeight="1" x14ac:dyDescent="0.25">
      <c r="A256" s="5" t="s">
        <v>40</v>
      </c>
      <c r="B256" s="4">
        <v>70365</v>
      </c>
      <c r="C256" s="5"/>
    </row>
    <row r="257" spans="1:3" ht="16.5" customHeight="1" x14ac:dyDescent="0.25">
      <c r="A257" s="5" t="s">
        <v>27</v>
      </c>
      <c r="B257" s="4">
        <v>70364</v>
      </c>
      <c r="C257" s="5"/>
    </row>
    <row r="258" spans="1:3" ht="16.5" customHeight="1" x14ac:dyDescent="0.25">
      <c r="A258" s="5" t="s">
        <v>174</v>
      </c>
      <c r="B258" s="4">
        <v>70936</v>
      </c>
      <c r="C258" s="5"/>
    </row>
    <row r="259" spans="1:3" ht="16.5" customHeight="1" x14ac:dyDescent="0.25">
      <c r="A259" s="5" t="s">
        <v>156</v>
      </c>
      <c r="B259" s="4">
        <v>70834</v>
      </c>
      <c r="C259" s="5"/>
    </row>
    <row r="260" spans="1:3" ht="16.5" customHeight="1" x14ac:dyDescent="0.25">
      <c r="A260" s="5" t="s">
        <v>72</v>
      </c>
      <c r="B260" s="4">
        <v>70419</v>
      </c>
      <c r="C260" s="5"/>
    </row>
    <row r="261" spans="1:3" ht="16.5" customHeight="1" x14ac:dyDescent="0.25">
      <c r="A261" s="5" t="s">
        <v>97</v>
      </c>
      <c r="B261" s="4">
        <v>70529</v>
      </c>
      <c r="C261" s="5"/>
    </row>
    <row r="262" spans="1:3" ht="16.5" customHeight="1" x14ac:dyDescent="0.25">
      <c r="A262" s="5" t="s">
        <v>157</v>
      </c>
      <c r="B262" s="4">
        <v>70835</v>
      </c>
      <c r="C262" s="5"/>
    </row>
    <row r="263" spans="1:3" ht="16.5" customHeight="1" x14ac:dyDescent="0.25">
      <c r="A263" s="5" t="s">
        <v>62</v>
      </c>
      <c r="B263" s="4">
        <v>70366</v>
      </c>
      <c r="C263" s="5"/>
    </row>
    <row r="264" spans="1:3" ht="16.5" customHeight="1" x14ac:dyDescent="0.25">
      <c r="A264" s="5" t="s">
        <v>25</v>
      </c>
      <c r="B264" s="4">
        <v>70367</v>
      </c>
      <c r="C264" s="5"/>
    </row>
    <row r="265" spans="1:3" ht="16.5" customHeight="1" x14ac:dyDescent="0.25">
      <c r="A265" s="5" t="s">
        <v>194</v>
      </c>
      <c r="B265" s="4">
        <v>70937</v>
      </c>
      <c r="C265" s="5"/>
    </row>
    <row r="266" spans="1:3" ht="16.5" customHeight="1" x14ac:dyDescent="0.25">
      <c r="A266" s="5" t="s">
        <v>185</v>
      </c>
      <c r="B266" s="4">
        <v>70938</v>
      </c>
      <c r="C266" s="5"/>
    </row>
    <row r="267" spans="1:3" ht="16.5" customHeight="1" x14ac:dyDescent="0.25">
      <c r="A267" s="5" t="s">
        <v>271</v>
      </c>
      <c r="B267" s="4">
        <v>70836</v>
      </c>
      <c r="C267" s="5"/>
    </row>
    <row r="268" spans="1:3" ht="16.5" customHeight="1" x14ac:dyDescent="0.25">
      <c r="A268" s="5" t="s">
        <v>10</v>
      </c>
      <c r="B268" s="4">
        <v>70224</v>
      </c>
      <c r="C268" s="5"/>
    </row>
    <row r="269" spans="1:3" ht="16.5" customHeight="1" x14ac:dyDescent="0.25">
      <c r="A269" s="5" t="s">
        <v>73</v>
      </c>
      <c r="B269" s="4">
        <v>70420</v>
      </c>
      <c r="C269" s="5"/>
    </row>
    <row r="270" spans="1:3" ht="16.5" customHeight="1" x14ac:dyDescent="0.25">
      <c r="A270" s="5" t="s">
        <v>187</v>
      </c>
      <c r="B270" s="4">
        <v>70939</v>
      </c>
      <c r="C270" s="5"/>
    </row>
    <row r="271" spans="1:3" ht="16.5" customHeight="1" x14ac:dyDescent="0.25">
      <c r="A271" s="5" t="s">
        <v>53</v>
      </c>
      <c r="B271" s="4">
        <v>70368</v>
      </c>
      <c r="C271" s="5"/>
    </row>
    <row r="272" spans="1:3" ht="16.5" customHeight="1" x14ac:dyDescent="0.25">
      <c r="A272" s="5" t="s">
        <v>203</v>
      </c>
      <c r="B272" s="4">
        <v>70530</v>
      </c>
      <c r="C272" s="5"/>
    </row>
    <row r="273" spans="1:3" ht="16.5" customHeight="1" x14ac:dyDescent="0.25">
      <c r="A273" s="5" t="s">
        <v>87</v>
      </c>
      <c r="B273" s="4">
        <v>70531</v>
      </c>
      <c r="C273" s="5"/>
    </row>
    <row r="274" spans="1:3" ht="16.5" customHeight="1" x14ac:dyDescent="0.25">
      <c r="A274" s="5" t="s">
        <v>103</v>
      </c>
      <c r="B274" s="4">
        <v>70630</v>
      </c>
      <c r="C274" s="5"/>
    </row>
    <row r="275" spans="1:3" ht="16.5" customHeight="1" x14ac:dyDescent="0.25">
      <c r="A275" s="5" t="s">
        <v>281</v>
      </c>
      <c r="B275" s="4">
        <v>70940</v>
      </c>
      <c r="C275" s="5"/>
    </row>
    <row r="276" spans="1:3" ht="16.5" customHeight="1" x14ac:dyDescent="0.25">
      <c r="A276" s="5" t="s">
        <v>215</v>
      </c>
      <c r="B276" s="4">
        <v>70941</v>
      </c>
      <c r="C276" s="5"/>
    </row>
    <row r="277" spans="1:3" ht="16.5" customHeight="1" x14ac:dyDescent="0.25">
      <c r="A277" s="5" t="s">
        <v>34</v>
      </c>
      <c r="B277" s="4">
        <v>70369</v>
      </c>
      <c r="C277" s="5"/>
    </row>
    <row r="278" spans="1:3" ht="16.5" customHeight="1" x14ac:dyDescent="0.25">
      <c r="A278" s="5" t="s">
        <v>226</v>
      </c>
      <c r="B278" s="4">
        <v>70837</v>
      </c>
      <c r="C278" s="5"/>
    </row>
  </sheetData>
  <sheetProtection algorithmName="SHA-512" hashValue="sB6Md773yDSxFo16VefOj8Mxz9d3diXkX8+GBaPmYxXM/++Y76pfqwXp+jeyFrS6xRRvetdqo9G92g411AmEnw==" saltValue="/BXMLPY7vEtr8LkEYayO8g==" spinCount="100000" sheet="1" objects="1" scenarios="1"/>
  <sortState ref="A2:B280">
    <sortCondition ref="A2:A28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6"/>
  <sheetViews>
    <sheetView zoomScaleNormal="100" workbookViewId="0">
      <pane ySplit="1" topLeftCell="A255" activePane="bottomLeft" state="frozen"/>
      <selection pane="bottomLeft" activeCell="C280" sqref="C280"/>
    </sheetView>
  </sheetViews>
  <sheetFormatPr baseColWidth="10" defaultRowHeight="16.5" customHeight="1" x14ac:dyDescent="0.25"/>
  <cols>
    <col min="1" max="1" width="13.42578125" bestFit="1" customWidth="1"/>
    <col min="2" max="2" width="19.140625" bestFit="1" customWidth="1"/>
    <col min="3" max="3" width="13.42578125" bestFit="1" customWidth="1"/>
    <col min="4" max="4" width="15.140625" bestFit="1" customWidth="1"/>
    <col min="5" max="5" width="15.7109375" bestFit="1" customWidth="1"/>
  </cols>
  <sheetData>
    <row r="1" spans="1:5" ht="16.5" customHeight="1" thickBot="1" x14ac:dyDescent="0.3">
      <c r="A1" s="26" t="s">
        <v>299</v>
      </c>
      <c r="B1" s="26" t="s">
        <v>227</v>
      </c>
      <c r="C1" s="35" t="s">
        <v>316</v>
      </c>
      <c r="D1" s="35" t="s">
        <v>314</v>
      </c>
      <c r="E1" s="27" t="s">
        <v>295</v>
      </c>
    </row>
    <row r="2" spans="1:5" s="42" customFormat="1" ht="16.5" customHeight="1" thickBot="1" x14ac:dyDescent="0.3">
      <c r="A2" s="44">
        <v>70101</v>
      </c>
      <c r="B2" s="46" t="s">
        <v>3</v>
      </c>
      <c r="C2" s="45">
        <v>267682361</v>
      </c>
      <c r="D2" s="64">
        <v>131403</v>
      </c>
      <c r="E2" s="43">
        <f t="shared" ref="E2:E63" si="0">C2/D2</f>
        <v>2037.1099670479366</v>
      </c>
    </row>
    <row r="3" spans="1:5" ht="16.5" customHeight="1" x14ac:dyDescent="0.25">
      <c r="A3" s="24">
        <v>70201</v>
      </c>
      <c r="B3" s="25" t="s">
        <v>228</v>
      </c>
      <c r="C3" s="47">
        <v>4186022</v>
      </c>
      <c r="D3" s="48">
        <v>3137</v>
      </c>
      <c r="E3" s="39">
        <f t="shared" si="0"/>
        <v>1334.402932738285</v>
      </c>
    </row>
    <row r="4" spans="1:5" ht="16.5" customHeight="1" x14ac:dyDescent="0.25">
      <c r="A4" s="24">
        <v>70202</v>
      </c>
      <c r="B4" s="25" t="s">
        <v>6</v>
      </c>
      <c r="C4" s="40">
        <v>6692179</v>
      </c>
      <c r="D4" s="41">
        <v>4900</v>
      </c>
      <c r="E4" s="39">
        <f t="shared" si="0"/>
        <v>1365.7508163265306</v>
      </c>
    </row>
    <row r="5" spans="1:5" ht="16.5" customHeight="1" x14ac:dyDescent="0.25">
      <c r="A5" s="24">
        <v>70203</v>
      </c>
      <c r="B5" s="25" t="s">
        <v>5</v>
      </c>
      <c r="C5" s="40">
        <v>16939138</v>
      </c>
      <c r="D5" s="41">
        <v>11131</v>
      </c>
      <c r="E5" s="39">
        <f t="shared" si="0"/>
        <v>1521.7984008624562</v>
      </c>
    </row>
    <row r="6" spans="1:5" ht="16.5" customHeight="1" x14ac:dyDescent="0.25">
      <c r="A6" s="24">
        <v>70204</v>
      </c>
      <c r="B6" s="25" t="s">
        <v>24</v>
      </c>
      <c r="C6" s="40">
        <v>1024600</v>
      </c>
      <c r="D6" s="41">
        <v>823</v>
      </c>
      <c r="E6" s="39">
        <f t="shared" si="0"/>
        <v>1244.9574726609962</v>
      </c>
    </row>
    <row r="7" spans="1:5" ht="16.5" customHeight="1" x14ac:dyDescent="0.25">
      <c r="A7" s="24">
        <v>70205</v>
      </c>
      <c r="B7" s="25" t="s">
        <v>23</v>
      </c>
      <c r="C7" s="40">
        <v>1358452</v>
      </c>
      <c r="D7" s="41">
        <v>931</v>
      </c>
      <c r="E7" s="39">
        <f t="shared" si="0"/>
        <v>1459.1321160042964</v>
      </c>
    </row>
    <row r="8" spans="1:5" ht="16.5" customHeight="1" x14ac:dyDescent="0.25">
      <c r="A8" s="24">
        <v>70206</v>
      </c>
      <c r="B8" s="25" t="s">
        <v>12</v>
      </c>
      <c r="C8" s="40">
        <v>797648</v>
      </c>
      <c r="D8" s="41">
        <v>634</v>
      </c>
      <c r="E8" s="39">
        <f t="shared" si="0"/>
        <v>1258.1198738170347</v>
      </c>
    </row>
    <row r="9" spans="1:5" ht="16.5" customHeight="1" x14ac:dyDescent="0.25">
      <c r="A9" s="24">
        <v>70207</v>
      </c>
      <c r="B9" s="25" t="s">
        <v>16</v>
      </c>
      <c r="C9" s="40">
        <v>887380</v>
      </c>
      <c r="D9" s="41">
        <v>704</v>
      </c>
      <c r="E9" s="39">
        <f t="shared" si="0"/>
        <v>1260.4829545454545</v>
      </c>
    </row>
    <row r="10" spans="1:5" ht="16.5" customHeight="1" x14ac:dyDescent="0.25">
      <c r="A10" s="24">
        <v>70208</v>
      </c>
      <c r="B10" s="25" t="s">
        <v>7</v>
      </c>
      <c r="C10" s="40">
        <v>6749844</v>
      </c>
      <c r="D10" s="41">
        <v>4852</v>
      </c>
      <c r="E10" s="39">
        <f t="shared" si="0"/>
        <v>1391.1467436108821</v>
      </c>
    </row>
    <row r="11" spans="1:5" ht="16.5" customHeight="1" x14ac:dyDescent="0.25">
      <c r="A11" s="24">
        <v>70209</v>
      </c>
      <c r="B11" s="25" t="s">
        <v>4</v>
      </c>
      <c r="C11" s="40">
        <v>5047474</v>
      </c>
      <c r="D11" s="41">
        <v>3960</v>
      </c>
      <c r="E11" s="39">
        <f t="shared" si="0"/>
        <v>1274.6146464646465</v>
      </c>
    </row>
    <row r="12" spans="1:5" ht="16.5" customHeight="1" x14ac:dyDescent="0.25">
      <c r="A12" s="24">
        <v>70210</v>
      </c>
      <c r="B12" s="25" t="s">
        <v>229</v>
      </c>
      <c r="C12" s="40">
        <v>847386</v>
      </c>
      <c r="D12" s="41">
        <v>660</v>
      </c>
      <c r="E12" s="39">
        <f t="shared" si="0"/>
        <v>1283.9181818181819</v>
      </c>
    </row>
    <row r="13" spans="1:5" ht="16.5" customHeight="1" x14ac:dyDescent="0.25">
      <c r="A13" s="24">
        <v>70211</v>
      </c>
      <c r="B13" s="25" t="s">
        <v>17</v>
      </c>
      <c r="C13" s="40">
        <v>1622882</v>
      </c>
      <c r="D13" s="41">
        <v>1357</v>
      </c>
      <c r="E13" s="39">
        <f t="shared" si="0"/>
        <v>1195.933677229182</v>
      </c>
    </row>
    <row r="14" spans="1:5" ht="16.5" customHeight="1" x14ac:dyDescent="0.25">
      <c r="A14" s="24">
        <v>70212</v>
      </c>
      <c r="B14" s="25" t="s">
        <v>18</v>
      </c>
      <c r="C14" s="40">
        <v>2763143</v>
      </c>
      <c r="D14" s="41">
        <v>2238</v>
      </c>
      <c r="E14" s="39">
        <f t="shared" si="0"/>
        <v>1234.648346738159</v>
      </c>
    </row>
    <row r="15" spans="1:5" ht="16.5" customHeight="1" x14ac:dyDescent="0.25">
      <c r="A15" s="24">
        <v>70213</v>
      </c>
      <c r="B15" s="25" t="s">
        <v>15</v>
      </c>
      <c r="C15" s="40">
        <v>1806376</v>
      </c>
      <c r="D15" s="41">
        <v>1519</v>
      </c>
      <c r="E15" s="39">
        <f t="shared" si="0"/>
        <v>1189.1876234364713</v>
      </c>
    </row>
    <row r="16" spans="1:5" ht="16.5" customHeight="1" x14ac:dyDescent="0.25">
      <c r="A16" s="24">
        <v>70214</v>
      </c>
      <c r="B16" s="25" t="s">
        <v>9</v>
      </c>
      <c r="C16" s="40">
        <v>3373742</v>
      </c>
      <c r="D16" s="41">
        <v>2384</v>
      </c>
      <c r="E16" s="39">
        <f t="shared" si="0"/>
        <v>1415.1602348993288</v>
      </c>
    </row>
    <row r="17" spans="1:5" ht="16.5" customHeight="1" x14ac:dyDescent="0.25">
      <c r="A17" s="24">
        <v>70215</v>
      </c>
      <c r="B17" s="25" t="s">
        <v>14</v>
      </c>
      <c r="C17" s="40">
        <v>3215595</v>
      </c>
      <c r="D17" s="41">
        <v>2500</v>
      </c>
      <c r="E17" s="39">
        <f t="shared" si="0"/>
        <v>1286.2380000000001</v>
      </c>
    </row>
    <row r="18" spans="1:5" ht="16.5" customHeight="1" x14ac:dyDescent="0.25">
      <c r="A18" s="24">
        <v>70216</v>
      </c>
      <c r="B18" s="25" t="s">
        <v>8</v>
      </c>
      <c r="C18" s="40">
        <v>2602034</v>
      </c>
      <c r="D18" s="41">
        <v>1905</v>
      </c>
      <c r="E18" s="39">
        <f t="shared" si="0"/>
        <v>1365.8971128608923</v>
      </c>
    </row>
    <row r="19" spans="1:5" ht="16.5" customHeight="1" x14ac:dyDescent="0.25">
      <c r="A19" s="24">
        <v>70217</v>
      </c>
      <c r="B19" s="25" t="s">
        <v>230</v>
      </c>
      <c r="C19" s="40">
        <v>2190711</v>
      </c>
      <c r="D19" s="41">
        <v>1440</v>
      </c>
      <c r="E19" s="39">
        <f t="shared" si="0"/>
        <v>1521.3270833333333</v>
      </c>
    </row>
    <row r="20" spans="1:5" ht="16.5" customHeight="1" x14ac:dyDescent="0.25">
      <c r="A20" s="24">
        <v>70218</v>
      </c>
      <c r="B20" s="25" t="s">
        <v>22</v>
      </c>
      <c r="C20" s="40">
        <v>2084056</v>
      </c>
      <c r="D20" s="41">
        <v>1611</v>
      </c>
      <c r="E20" s="39">
        <f t="shared" si="0"/>
        <v>1293.6412166356301</v>
      </c>
    </row>
    <row r="21" spans="1:5" ht="16.5" customHeight="1" x14ac:dyDescent="0.25">
      <c r="A21" s="24">
        <v>70219</v>
      </c>
      <c r="B21" s="25" t="s">
        <v>19</v>
      </c>
      <c r="C21" s="40">
        <v>3992822</v>
      </c>
      <c r="D21" s="41">
        <v>2598</v>
      </c>
      <c r="E21" s="39">
        <f t="shared" si="0"/>
        <v>1536.88298691301</v>
      </c>
    </row>
    <row r="22" spans="1:5" ht="16.5" customHeight="1" x14ac:dyDescent="0.25">
      <c r="A22" s="24">
        <v>70220</v>
      </c>
      <c r="B22" s="25" t="s">
        <v>13</v>
      </c>
      <c r="C22" s="40">
        <v>7240291</v>
      </c>
      <c r="D22" s="41">
        <v>3006</v>
      </c>
      <c r="E22" s="39">
        <f t="shared" si="0"/>
        <v>2408.6131071190953</v>
      </c>
    </row>
    <row r="23" spans="1:5" ht="16.5" customHeight="1" x14ac:dyDescent="0.25">
      <c r="A23" s="24">
        <v>70221</v>
      </c>
      <c r="B23" s="25" t="s">
        <v>20</v>
      </c>
      <c r="C23" s="40">
        <v>2131297</v>
      </c>
      <c r="D23" s="41">
        <v>1586</v>
      </c>
      <c r="E23" s="39">
        <f t="shared" si="0"/>
        <v>1343.8190416141235</v>
      </c>
    </row>
    <row r="24" spans="1:5" ht="16.5" customHeight="1" x14ac:dyDescent="0.25">
      <c r="A24" s="24">
        <v>70222</v>
      </c>
      <c r="B24" s="25" t="s">
        <v>21</v>
      </c>
      <c r="C24" s="40">
        <v>3486952</v>
      </c>
      <c r="D24" s="41">
        <v>2820</v>
      </c>
      <c r="E24" s="39">
        <f t="shared" si="0"/>
        <v>1236.5078014184396</v>
      </c>
    </row>
    <row r="25" spans="1:5" ht="16.5" customHeight="1" x14ac:dyDescent="0.25">
      <c r="A25" s="24">
        <v>70223</v>
      </c>
      <c r="B25" s="25" t="s">
        <v>11</v>
      </c>
      <c r="C25" s="40">
        <v>4525960</v>
      </c>
      <c r="D25" s="41">
        <v>3446</v>
      </c>
      <c r="E25" s="39">
        <f t="shared" si="0"/>
        <v>1313.3952408589669</v>
      </c>
    </row>
    <row r="26" spans="1:5" ht="16.5" customHeight="1" x14ac:dyDescent="0.25">
      <c r="A26" s="24">
        <v>70224</v>
      </c>
      <c r="B26" s="25" t="s">
        <v>10</v>
      </c>
      <c r="C26" s="40">
        <v>2653800</v>
      </c>
      <c r="D26" s="41">
        <v>2146</v>
      </c>
      <c r="E26" s="39">
        <f t="shared" si="0"/>
        <v>1236.6262814538677</v>
      </c>
    </row>
    <row r="27" spans="1:5" ht="16.5" customHeight="1" x14ac:dyDescent="0.25">
      <c r="A27" s="24">
        <v>70301</v>
      </c>
      <c r="B27" s="25" t="s">
        <v>36</v>
      </c>
      <c r="C27" s="40">
        <v>9739717</v>
      </c>
      <c r="D27" s="41">
        <v>7350</v>
      </c>
      <c r="E27" s="39">
        <f t="shared" si="0"/>
        <v>1325.1315646258504</v>
      </c>
    </row>
    <row r="28" spans="1:5" ht="16.5" customHeight="1" x14ac:dyDescent="0.25">
      <c r="A28" s="24">
        <v>70302</v>
      </c>
      <c r="B28" s="25" t="s">
        <v>38</v>
      </c>
      <c r="C28" s="40">
        <v>3537120</v>
      </c>
      <c r="D28" s="41">
        <v>2813</v>
      </c>
      <c r="E28" s="39">
        <f t="shared" si="0"/>
        <v>1257.4191254888019</v>
      </c>
    </row>
    <row r="29" spans="1:5" ht="16.5" customHeight="1" x14ac:dyDescent="0.25">
      <c r="A29" s="24">
        <v>70303</v>
      </c>
      <c r="B29" s="25" t="s">
        <v>39</v>
      </c>
      <c r="C29" s="40">
        <v>2295075</v>
      </c>
      <c r="D29" s="41">
        <v>1861</v>
      </c>
      <c r="E29" s="39">
        <f t="shared" si="0"/>
        <v>1233.2482536270822</v>
      </c>
    </row>
    <row r="30" spans="1:5" ht="16.5" customHeight="1" x14ac:dyDescent="0.25">
      <c r="A30" s="24">
        <v>70304</v>
      </c>
      <c r="B30" s="25" t="s">
        <v>33</v>
      </c>
      <c r="C30" s="40">
        <v>7689447</v>
      </c>
      <c r="D30" s="41">
        <v>6268</v>
      </c>
      <c r="E30" s="39">
        <f t="shared" si="0"/>
        <v>1226.7783982131461</v>
      </c>
    </row>
    <row r="31" spans="1:5" ht="16.5" customHeight="1" x14ac:dyDescent="0.25">
      <c r="A31" s="24">
        <v>70305</v>
      </c>
      <c r="B31" s="25" t="s">
        <v>43</v>
      </c>
      <c r="C31" s="40">
        <v>1621332</v>
      </c>
      <c r="D31" s="41">
        <v>1292</v>
      </c>
      <c r="E31" s="39">
        <f t="shared" si="0"/>
        <v>1254.9009287925696</v>
      </c>
    </row>
    <row r="32" spans="1:5" ht="16.5" customHeight="1" x14ac:dyDescent="0.25">
      <c r="A32" s="24">
        <v>70306</v>
      </c>
      <c r="B32" s="25" t="s">
        <v>54</v>
      </c>
      <c r="C32" s="40">
        <v>1849541</v>
      </c>
      <c r="D32" s="41">
        <v>1498</v>
      </c>
      <c r="E32" s="39">
        <f t="shared" si="0"/>
        <v>1234.673564753004</v>
      </c>
    </row>
    <row r="33" spans="1:5" ht="16.5" customHeight="1" x14ac:dyDescent="0.25">
      <c r="A33" s="24">
        <v>70307</v>
      </c>
      <c r="B33" s="25" t="s">
        <v>41</v>
      </c>
      <c r="C33" s="40">
        <v>1385221</v>
      </c>
      <c r="D33" s="41">
        <v>1156</v>
      </c>
      <c r="E33" s="39">
        <f t="shared" si="0"/>
        <v>1198.288062283737</v>
      </c>
    </row>
    <row r="34" spans="1:5" ht="16.5" customHeight="1" x14ac:dyDescent="0.25">
      <c r="A34" s="24">
        <v>70308</v>
      </c>
      <c r="B34" s="25" t="s">
        <v>48</v>
      </c>
      <c r="C34" s="40">
        <v>1615305</v>
      </c>
      <c r="D34" s="41">
        <v>1308</v>
      </c>
      <c r="E34" s="39">
        <f t="shared" si="0"/>
        <v>1234.9426605504586</v>
      </c>
    </row>
    <row r="35" spans="1:5" ht="16.5" customHeight="1" x14ac:dyDescent="0.25">
      <c r="A35" s="24">
        <v>70309</v>
      </c>
      <c r="B35" s="25" t="s">
        <v>37</v>
      </c>
      <c r="C35" s="40">
        <v>2841846</v>
      </c>
      <c r="D35" s="41">
        <v>2182</v>
      </c>
      <c r="E35" s="39">
        <f t="shared" si="0"/>
        <v>1302.4042163153072</v>
      </c>
    </row>
    <row r="36" spans="1:5" ht="16.5" customHeight="1" x14ac:dyDescent="0.25">
      <c r="A36" s="24">
        <v>70310</v>
      </c>
      <c r="B36" s="25" t="s">
        <v>28</v>
      </c>
      <c r="C36" s="40">
        <v>6308600</v>
      </c>
      <c r="D36" s="41">
        <v>4546</v>
      </c>
      <c r="E36" s="39">
        <f t="shared" si="0"/>
        <v>1387.7254729432468</v>
      </c>
    </row>
    <row r="37" spans="1:5" ht="16.5" customHeight="1" x14ac:dyDescent="0.25">
      <c r="A37" s="24">
        <v>70311</v>
      </c>
      <c r="B37" s="25" t="s">
        <v>44</v>
      </c>
      <c r="C37" s="40">
        <v>1067583</v>
      </c>
      <c r="D37" s="41">
        <v>853</v>
      </c>
      <c r="E37" s="39">
        <f t="shared" si="0"/>
        <v>1251.5627198124266</v>
      </c>
    </row>
    <row r="38" spans="1:5" ht="16.5" customHeight="1" x14ac:dyDescent="0.25">
      <c r="A38" s="24">
        <v>70312</v>
      </c>
      <c r="B38" s="25" t="s">
        <v>47</v>
      </c>
      <c r="C38" s="40">
        <v>5290344</v>
      </c>
      <c r="D38" s="41">
        <v>4141</v>
      </c>
      <c r="E38" s="39">
        <f t="shared" si="0"/>
        <v>1277.552282057474</v>
      </c>
    </row>
    <row r="39" spans="1:5" ht="16.5" customHeight="1" x14ac:dyDescent="0.25">
      <c r="A39" s="24">
        <v>70313</v>
      </c>
      <c r="B39" s="25" t="s">
        <v>231</v>
      </c>
      <c r="C39" s="40">
        <v>1740703</v>
      </c>
      <c r="D39" s="41">
        <v>1334</v>
      </c>
      <c r="E39" s="39">
        <f t="shared" si="0"/>
        <v>1304.8748125937032</v>
      </c>
    </row>
    <row r="40" spans="1:5" ht="16.5" customHeight="1" x14ac:dyDescent="0.25">
      <c r="A40" s="24">
        <v>70314</v>
      </c>
      <c r="B40" s="25" t="s">
        <v>232</v>
      </c>
      <c r="C40" s="40">
        <v>780323</v>
      </c>
      <c r="D40" s="41">
        <v>631</v>
      </c>
      <c r="E40" s="39">
        <f t="shared" si="0"/>
        <v>1236.6450079239303</v>
      </c>
    </row>
    <row r="41" spans="1:5" ht="16.5" customHeight="1" x14ac:dyDescent="0.25">
      <c r="A41" s="24">
        <v>70315</v>
      </c>
      <c r="B41" s="25" t="s">
        <v>30</v>
      </c>
      <c r="C41" s="40">
        <v>1724579</v>
      </c>
      <c r="D41" s="41">
        <v>1474</v>
      </c>
      <c r="E41" s="39">
        <f t="shared" si="0"/>
        <v>1169.9993215739485</v>
      </c>
    </row>
    <row r="42" spans="1:5" ht="16.5" customHeight="1" x14ac:dyDescent="0.25">
      <c r="A42" s="24">
        <v>70317</v>
      </c>
      <c r="B42" s="25" t="s">
        <v>68</v>
      </c>
      <c r="C42" s="40">
        <v>561151</v>
      </c>
      <c r="D42" s="41">
        <v>451</v>
      </c>
      <c r="E42" s="39">
        <f t="shared" si="0"/>
        <v>1244.2372505543237</v>
      </c>
    </row>
    <row r="43" spans="1:5" ht="16.5" customHeight="1" x14ac:dyDescent="0.25">
      <c r="A43" s="24">
        <v>70318</v>
      </c>
      <c r="B43" s="25" t="s">
        <v>59</v>
      </c>
      <c r="C43" s="40">
        <v>1767970</v>
      </c>
      <c r="D43" s="41">
        <v>1510</v>
      </c>
      <c r="E43" s="39">
        <f t="shared" si="0"/>
        <v>1170.841059602649</v>
      </c>
    </row>
    <row r="44" spans="1:5" ht="16.5" customHeight="1" x14ac:dyDescent="0.25">
      <c r="A44" s="24">
        <v>70319</v>
      </c>
      <c r="B44" s="25" t="s">
        <v>31</v>
      </c>
      <c r="C44" s="40">
        <v>5364230</v>
      </c>
      <c r="D44" s="41">
        <v>4008</v>
      </c>
      <c r="E44" s="39">
        <f t="shared" si="0"/>
        <v>1338.3807385229541</v>
      </c>
    </row>
    <row r="45" spans="1:5" ht="16.5" customHeight="1" x14ac:dyDescent="0.25">
      <c r="A45" s="24">
        <v>70320</v>
      </c>
      <c r="B45" s="25" t="s">
        <v>233</v>
      </c>
      <c r="C45" s="40">
        <v>4703032</v>
      </c>
      <c r="D45" s="41">
        <v>3223</v>
      </c>
      <c r="E45" s="39">
        <f t="shared" si="0"/>
        <v>1459.2094322060193</v>
      </c>
    </row>
    <row r="46" spans="1:5" ht="16.5" customHeight="1" x14ac:dyDescent="0.25">
      <c r="A46" s="24">
        <v>70322</v>
      </c>
      <c r="B46" s="25" t="s">
        <v>65</v>
      </c>
      <c r="C46" s="40">
        <v>2167183</v>
      </c>
      <c r="D46" s="41">
        <v>1661</v>
      </c>
      <c r="E46" s="39">
        <f t="shared" si="0"/>
        <v>1304.7459361830222</v>
      </c>
    </row>
    <row r="47" spans="1:5" ht="16.5" customHeight="1" x14ac:dyDescent="0.25">
      <c r="A47" s="24">
        <v>70323</v>
      </c>
      <c r="B47" s="25" t="s">
        <v>69</v>
      </c>
      <c r="C47" s="40">
        <v>1035283</v>
      </c>
      <c r="D47" s="41">
        <v>845</v>
      </c>
      <c r="E47" s="39">
        <f t="shared" si="0"/>
        <v>1225.1869822485207</v>
      </c>
    </row>
    <row r="48" spans="1:5" ht="16.5" customHeight="1" x14ac:dyDescent="0.25">
      <c r="A48" s="24">
        <v>70325</v>
      </c>
      <c r="B48" s="25" t="s">
        <v>32</v>
      </c>
      <c r="C48" s="40">
        <v>1586423</v>
      </c>
      <c r="D48" s="41">
        <v>1150</v>
      </c>
      <c r="E48" s="39">
        <f t="shared" si="0"/>
        <v>1379.4982608695652</v>
      </c>
    </row>
    <row r="49" spans="1:5" ht="16.5" customHeight="1" x14ac:dyDescent="0.25">
      <c r="A49" s="24">
        <v>70326</v>
      </c>
      <c r="B49" s="25" t="s">
        <v>64</v>
      </c>
      <c r="C49" s="40">
        <v>3470503</v>
      </c>
      <c r="D49" s="41">
        <v>2521</v>
      </c>
      <c r="E49" s="39">
        <f t="shared" si="0"/>
        <v>1376.6374454581514</v>
      </c>
    </row>
    <row r="50" spans="1:5" ht="16.5" customHeight="1" x14ac:dyDescent="0.25">
      <c r="A50" s="24">
        <v>70328</v>
      </c>
      <c r="B50" s="25" t="s">
        <v>49</v>
      </c>
      <c r="C50" s="40">
        <v>2646914</v>
      </c>
      <c r="D50" s="41">
        <v>1995</v>
      </c>
      <c r="E50" s="39">
        <f t="shared" si="0"/>
        <v>1326.7739348370928</v>
      </c>
    </row>
    <row r="51" spans="1:5" ht="16.5" customHeight="1" x14ac:dyDescent="0.25">
      <c r="A51" s="24">
        <v>70329</v>
      </c>
      <c r="B51" s="25" t="s">
        <v>45</v>
      </c>
      <c r="C51" s="40">
        <v>6292625</v>
      </c>
      <c r="D51" s="41">
        <v>4641</v>
      </c>
      <c r="E51" s="39">
        <f t="shared" si="0"/>
        <v>1355.8769661710837</v>
      </c>
    </row>
    <row r="52" spans="1:5" ht="16.5" customHeight="1" x14ac:dyDescent="0.25">
      <c r="A52" s="24">
        <v>70331</v>
      </c>
      <c r="B52" s="25" t="s">
        <v>57</v>
      </c>
      <c r="C52" s="40">
        <v>3002844</v>
      </c>
      <c r="D52" s="41">
        <v>2287</v>
      </c>
      <c r="E52" s="39">
        <f t="shared" si="0"/>
        <v>1313.0056843025798</v>
      </c>
    </row>
    <row r="53" spans="1:5" ht="16.5" customHeight="1" x14ac:dyDescent="0.25">
      <c r="A53" s="24">
        <v>70332</v>
      </c>
      <c r="B53" s="25" t="s">
        <v>56</v>
      </c>
      <c r="C53" s="40">
        <v>2751596</v>
      </c>
      <c r="D53" s="41">
        <v>2100</v>
      </c>
      <c r="E53" s="39">
        <f t="shared" si="0"/>
        <v>1310.2838095238096</v>
      </c>
    </row>
    <row r="54" spans="1:5" ht="16.5" customHeight="1" x14ac:dyDescent="0.25">
      <c r="A54" s="24">
        <v>70333</v>
      </c>
      <c r="B54" s="25" t="s">
        <v>212</v>
      </c>
      <c r="C54" s="40">
        <v>2702488</v>
      </c>
      <c r="D54" s="41">
        <v>2055</v>
      </c>
      <c r="E54" s="39">
        <f t="shared" si="0"/>
        <v>1315.0793187347931</v>
      </c>
    </row>
    <row r="55" spans="1:5" ht="16.5" customHeight="1" x14ac:dyDescent="0.25">
      <c r="A55" s="24">
        <v>70334</v>
      </c>
      <c r="B55" s="25" t="s">
        <v>235</v>
      </c>
      <c r="C55" s="40">
        <v>7195108</v>
      </c>
      <c r="D55" s="41">
        <v>5000</v>
      </c>
      <c r="E55" s="39">
        <f t="shared" si="0"/>
        <v>1439.0216</v>
      </c>
    </row>
    <row r="56" spans="1:5" ht="16.5" customHeight="1" x14ac:dyDescent="0.25">
      <c r="A56" s="24">
        <v>70335</v>
      </c>
      <c r="B56" s="25" t="s">
        <v>236</v>
      </c>
      <c r="C56" s="40">
        <v>2467776</v>
      </c>
      <c r="D56" s="41">
        <v>1901</v>
      </c>
      <c r="E56" s="39">
        <f t="shared" si="0"/>
        <v>1298.1462388216728</v>
      </c>
    </row>
    <row r="57" spans="1:5" ht="16.5" customHeight="1" x14ac:dyDescent="0.25">
      <c r="A57" s="24">
        <v>70336</v>
      </c>
      <c r="B57" s="25" t="s">
        <v>237</v>
      </c>
      <c r="C57" s="40">
        <v>477494</v>
      </c>
      <c r="D57" s="41">
        <v>406</v>
      </c>
      <c r="E57" s="39">
        <f t="shared" si="0"/>
        <v>1176.0935960591132</v>
      </c>
    </row>
    <row r="58" spans="1:5" ht="16.5" customHeight="1" x14ac:dyDescent="0.25">
      <c r="A58" s="24">
        <v>70337</v>
      </c>
      <c r="B58" s="25" t="s">
        <v>60</v>
      </c>
      <c r="C58" s="40">
        <v>3817806</v>
      </c>
      <c r="D58" s="41">
        <v>3084</v>
      </c>
      <c r="E58" s="39">
        <f t="shared" si="0"/>
        <v>1237.9396887159533</v>
      </c>
    </row>
    <row r="59" spans="1:5" ht="16.5" customHeight="1" x14ac:dyDescent="0.25">
      <c r="A59" s="24">
        <v>70338</v>
      </c>
      <c r="B59" s="25" t="s">
        <v>63</v>
      </c>
      <c r="C59" s="40">
        <v>1345128</v>
      </c>
      <c r="D59" s="41">
        <v>1133</v>
      </c>
      <c r="E59" s="39">
        <f t="shared" si="0"/>
        <v>1187.2268314210062</v>
      </c>
    </row>
    <row r="60" spans="1:5" ht="16.5" customHeight="1" x14ac:dyDescent="0.25">
      <c r="A60" s="24">
        <v>70339</v>
      </c>
      <c r="B60" s="25" t="s">
        <v>51</v>
      </c>
      <c r="C60" s="40">
        <v>1329662</v>
      </c>
      <c r="D60" s="41">
        <v>1090</v>
      </c>
      <c r="E60" s="39">
        <f t="shared" si="0"/>
        <v>1219.8733944954129</v>
      </c>
    </row>
    <row r="61" spans="1:5" ht="16.5" customHeight="1" x14ac:dyDescent="0.25">
      <c r="A61" s="24">
        <v>70340</v>
      </c>
      <c r="B61" s="25" t="s">
        <v>35</v>
      </c>
      <c r="C61" s="40">
        <v>1719138</v>
      </c>
      <c r="D61" s="41">
        <v>1284</v>
      </c>
      <c r="E61" s="39">
        <f t="shared" si="0"/>
        <v>1338.8925233644859</v>
      </c>
    </row>
    <row r="62" spans="1:5" ht="16.5" customHeight="1" x14ac:dyDescent="0.25">
      <c r="A62" s="24">
        <v>70342</v>
      </c>
      <c r="B62" s="25" t="s">
        <v>238</v>
      </c>
      <c r="C62" s="40">
        <v>1749301</v>
      </c>
      <c r="D62" s="41">
        <v>1361</v>
      </c>
      <c r="E62" s="39">
        <f t="shared" si="0"/>
        <v>1285.3056576047024</v>
      </c>
    </row>
    <row r="63" spans="1:5" ht="16.5" customHeight="1" x14ac:dyDescent="0.25">
      <c r="A63" s="24">
        <v>70343</v>
      </c>
      <c r="B63" s="25" t="s">
        <v>46</v>
      </c>
      <c r="C63" s="40">
        <v>1359507</v>
      </c>
      <c r="D63" s="41">
        <v>1126</v>
      </c>
      <c r="E63" s="39">
        <f t="shared" si="0"/>
        <v>1207.3774422735346</v>
      </c>
    </row>
    <row r="64" spans="1:5" ht="16.5" customHeight="1" x14ac:dyDescent="0.25">
      <c r="A64" s="24">
        <v>70344</v>
      </c>
      <c r="B64" s="25" t="s">
        <v>239</v>
      </c>
      <c r="C64" s="40">
        <v>2024641</v>
      </c>
      <c r="D64" s="41">
        <v>1564</v>
      </c>
      <c r="E64" s="39">
        <f t="shared" ref="E64:E128" si="1">C64/D64</f>
        <v>1294.527493606138</v>
      </c>
    </row>
    <row r="65" spans="1:5" ht="16.5" customHeight="1" x14ac:dyDescent="0.25">
      <c r="A65" s="24">
        <v>70345</v>
      </c>
      <c r="B65" s="25" t="s">
        <v>42</v>
      </c>
      <c r="C65" s="40">
        <v>2421676</v>
      </c>
      <c r="D65" s="41">
        <v>1944</v>
      </c>
      <c r="E65" s="39">
        <f t="shared" si="1"/>
        <v>1245.7181069958847</v>
      </c>
    </row>
    <row r="66" spans="1:5" ht="16.5" customHeight="1" x14ac:dyDescent="0.25">
      <c r="A66" s="24">
        <v>70346</v>
      </c>
      <c r="B66" s="25" t="s">
        <v>50</v>
      </c>
      <c r="C66" s="40">
        <v>13334367</v>
      </c>
      <c r="D66" s="41">
        <v>9332</v>
      </c>
      <c r="E66" s="39">
        <f t="shared" si="1"/>
        <v>1428.8863051864553</v>
      </c>
    </row>
    <row r="67" spans="1:5" ht="16.5" customHeight="1" x14ac:dyDescent="0.25">
      <c r="A67" s="24">
        <v>70347</v>
      </c>
      <c r="B67" s="25" t="s">
        <v>240</v>
      </c>
      <c r="C67" s="40">
        <v>238978</v>
      </c>
      <c r="D67" s="41">
        <v>188</v>
      </c>
      <c r="E67" s="39">
        <f t="shared" si="1"/>
        <v>1271.1595744680851</v>
      </c>
    </row>
    <row r="68" spans="1:5" ht="16.5" customHeight="1" x14ac:dyDescent="0.25">
      <c r="A68" s="24">
        <v>70348</v>
      </c>
      <c r="B68" s="25" t="s">
        <v>29</v>
      </c>
      <c r="C68" s="40">
        <v>1716565</v>
      </c>
      <c r="D68" s="41">
        <v>1444</v>
      </c>
      <c r="E68" s="39">
        <f t="shared" si="1"/>
        <v>1188.7569252077562</v>
      </c>
    </row>
    <row r="69" spans="1:5" ht="16.5" customHeight="1" x14ac:dyDescent="0.25">
      <c r="A69" s="24">
        <v>70349</v>
      </c>
      <c r="B69" s="25" t="s">
        <v>213</v>
      </c>
      <c r="C69" s="40">
        <v>1063367</v>
      </c>
      <c r="D69" s="41">
        <v>872</v>
      </c>
      <c r="E69" s="39">
        <f t="shared" si="1"/>
        <v>1219.4575688073394</v>
      </c>
    </row>
    <row r="70" spans="1:5" ht="16.5" customHeight="1" x14ac:dyDescent="0.25">
      <c r="A70" s="24">
        <v>70350</v>
      </c>
      <c r="B70" s="25" t="s">
        <v>241</v>
      </c>
      <c r="C70" s="40">
        <v>1448802</v>
      </c>
      <c r="D70" s="41">
        <v>1085</v>
      </c>
      <c r="E70" s="39">
        <f t="shared" si="1"/>
        <v>1335.3013824884792</v>
      </c>
    </row>
    <row r="71" spans="1:5" ht="16.5" customHeight="1" x14ac:dyDescent="0.25">
      <c r="A71" s="24">
        <v>70351</v>
      </c>
      <c r="B71" s="25" t="s">
        <v>242</v>
      </c>
      <c r="C71" s="40">
        <v>5954701</v>
      </c>
      <c r="D71" s="41">
        <v>3613</v>
      </c>
      <c r="E71" s="39">
        <f t="shared" si="1"/>
        <v>1648.1320232493772</v>
      </c>
    </row>
    <row r="72" spans="1:5" ht="16.5" customHeight="1" x14ac:dyDescent="0.25">
      <c r="A72" s="24">
        <v>70352</v>
      </c>
      <c r="B72" s="25" t="s">
        <v>61</v>
      </c>
      <c r="C72" s="40">
        <v>1625960</v>
      </c>
      <c r="D72" s="41">
        <v>1338</v>
      </c>
      <c r="E72" s="39">
        <f t="shared" si="1"/>
        <v>1215.2167414050823</v>
      </c>
    </row>
    <row r="73" spans="1:5" ht="16.5" customHeight="1" x14ac:dyDescent="0.25">
      <c r="A73" s="24">
        <v>70353</v>
      </c>
      <c r="B73" s="25" t="s">
        <v>52</v>
      </c>
      <c r="C73" s="40">
        <v>2881547</v>
      </c>
      <c r="D73" s="41">
        <v>2286</v>
      </c>
      <c r="E73" s="39">
        <f t="shared" si="1"/>
        <v>1260.5192475940507</v>
      </c>
    </row>
    <row r="74" spans="1:5" ht="16.5" customHeight="1" x14ac:dyDescent="0.25">
      <c r="A74" s="24">
        <v>70354</v>
      </c>
      <c r="B74" s="25" t="s">
        <v>243</v>
      </c>
      <c r="C74" s="40">
        <v>22394114</v>
      </c>
      <c r="D74" s="41">
        <v>14417</v>
      </c>
      <c r="E74" s="39">
        <f t="shared" si="1"/>
        <v>1553.3130332246653</v>
      </c>
    </row>
    <row r="75" spans="1:5" ht="16.5" customHeight="1" x14ac:dyDescent="0.25">
      <c r="A75" s="24">
        <v>70355</v>
      </c>
      <c r="B75" s="25" t="s">
        <v>244</v>
      </c>
      <c r="C75" s="40">
        <v>4837731</v>
      </c>
      <c r="D75" s="41">
        <v>3666</v>
      </c>
      <c r="E75" s="39">
        <f t="shared" si="1"/>
        <v>1319.6211129296237</v>
      </c>
    </row>
    <row r="76" spans="1:5" ht="16.5" customHeight="1" x14ac:dyDescent="0.25">
      <c r="A76" s="24">
        <v>70356</v>
      </c>
      <c r="B76" s="25" t="s">
        <v>245</v>
      </c>
      <c r="C76" s="40">
        <v>2026124</v>
      </c>
      <c r="D76" s="41">
        <v>1614</v>
      </c>
      <c r="E76" s="39">
        <f t="shared" si="1"/>
        <v>1255.3432465923172</v>
      </c>
    </row>
    <row r="77" spans="1:5" ht="16.5" customHeight="1" x14ac:dyDescent="0.25">
      <c r="A77" s="24">
        <v>70357</v>
      </c>
      <c r="B77" s="25" t="s">
        <v>26</v>
      </c>
      <c r="C77" s="40">
        <v>23630656</v>
      </c>
      <c r="D77" s="41">
        <v>16253</v>
      </c>
      <c r="E77" s="39">
        <f t="shared" si="1"/>
        <v>1453.9257983141574</v>
      </c>
    </row>
    <row r="78" spans="1:5" ht="16.5" customHeight="1" x14ac:dyDescent="0.25">
      <c r="A78" s="24">
        <v>70358</v>
      </c>
      <c r="B78" s="25" t="s">
        <v>58</v>
      </c>
      <c r="C78" s="40">
        <v>5842477</v>
      </c>
      <c r="D78" s="41">
        <v>4326</v>
      </c>
      <c r="E78" s="39">
        <f t="shared" si="1"/>
        <v>1350.5494683310217</v>
      </c>
    </row>
    <row r="79" spans="1:5" ht="16.5" customHeight="1" x14ac:dyDescent="0.25">
      <c r="A79" s="24">
        <v>70359</v>
      </c>
      <c r="B79" s="25" t="s">
        <v>67</v>
      </c>
      <c r="C79" s="40">
        <v>1658840</v>
      </c>
      <c r="D79" s="41">
        <v>1375</v>
      </c>
      <c r="E79" s="39">
        <f t="shared" si="1"/>
        <v>1206.429090909091</v>
      </c>
    </row>
    <row r="80" spans="1:5" ht="16.5" customHeight="1" x14ac:dyDescent="0.25">
      <c r="A80" s="24">
        <v>70360</v>
      </c>
      <c r="B80" s="25" t="s">
        <v>55</v>
      </c>
      <c r="C80" s="40">
        <v>2150661</v>
      </c>
      <c r="D80" s="41">
        <v>1693</v>
      </c>
      <c r="E80" s="39">
        <f t="shared" si="1"/>
        <v>1270.3254577672769</v>
      </c>
    </row>
    <row r="81" spans="1:5" ht="16.5" customHeight="1" x14ac:dyDescent="0.25">
      <c r="A81" s="24">
        <v>70361</v>
      </c>
      <c r="B81" s="25" t="s">
        <v>225</v>
      </c>
      <c r="C81" s="40">
        <v>326823</v>
      </c>
      <c r="D81" s="41">
        <v>242</v>
      </c>
      <c r="E81" s="39">
        <f t="shared" si="1"/>
        <v>1350.5082644628098</v>
      </c>
    </row>
    <row r="82" spans="1:5" ht="16.5" customHeight="1" x14ac:dyDescent="0.25">
      <c r="A82" s="24">
        <v>70362</v>
      </c>
      <c r="B82" s="25" t="s">
        <v>66</v>
      </c>
      <c r="C82" s="40">
        <v>647530</v>
      </c>
      <c r="D82" s="41">
        <v>526</v>
      </c>
      <c r="E82" s="39">
        <f t="shared" si="1"/>
        <v>1231.045627376426</v>
      </c>
    </row>
    <row r="83" spans="1:5" ht="16.5" customHeight="1" x14ac:dyDescent="0.25">
      <c r="A83" s="24">
        <v>70364</v>
      </c>
      <c r="B83" s="25" t="s">
        <v>27</v>
      </c>
      <c r="C83" s="40">
        <v>9500256</v>
      </c>
      <c r="D83" s="41">
        <v>7130</v>
      </c>
      <c r="E83" s="39">
        <f t="shared" si="1"/>
        <v>1332.4342215988779</v>
      </c>
    </row>
    <row r="84" spans="1:5" ht="16.5" customHeight="1" x14ac:dyDescent="0.25">
      <c r="A84" s="24">
        <v>70365</v>
      </c>
      <c r="B84" s="25" t="s">
        <v>40</v>
      </c>
      <c r="C84" s="40">
        <v>5733394</v>
      </c>
      <c r="D84" s="41">
        <v>4555</v>
      </c>
      <c r="E84" s="39">
        <f t="shared" si="1"/>
        <v>1258.7034028540065</v>
      </c>
    </row>
    <row r="85" spans="1:5" ht="16.5" customHeight="1" x14ac:dyDescent="0.25">
      <c r="A85" s="24">
        <v>70366</v>
      </c>
      <c r="B85" s="25" t="s">
        <v>62</v>
      </c>
      <c r="C85" s="40">
        <v>949931</v>
      </c>
      <c r="D85" s="41">
        <v>784</v>
      </c>
      <c r="E85" s="39">
        <f t="shared" si="1"/>
        <v>1211.6466836734694</v>
      </c>
    </row>
    <row r="86" spans="1:5" ht="16.5" customHeight="1" x14ac:dyDescent="0.25">
      <c r="A86" s="24">
        <v>70367</v>
      </c>
      <c r="B86" s="25" t="s">
        <v>25</v>
      </c>
      <c r="C86" s="40">
        <v>12926030</v>
      </c>
      <c r="D86" s="41">
        <v>8160</v>
      </c>
      <c r="E86" s="39">
        <f t="shared" si="1"/>
        <v>1584.0723039215686</v>
      </c>
    </row>
    <row r="87" spans="1:5" ht="16.5" customHeight="1" x14ac:dyDescent="0.25">
      <c r="A87" s="24">
        <v>70368</v>
      </c>
      <c r="B87" s="25" t="s">
        <v>53</v>
      </c>
      <c r="C87" s="40">
        <v>1308895</v>
      </c>
      <c r="D87" s="41">
        <v>997</v>
      </c>
      <c r="E87" s="39">
        <f t="shared" si="1"/>
        <v>1312.8335005015044</v>
      </c>
    </row>
    <row r="88" spans="1:5" ht="16.5" customHeight="1" x14ac:dyDescent="0.25">
      <c r="A88" s="24">
        <v>70369</v>
      </c>
      <c r="B88" s="25" t="s">
        <v>34</v>
      </c>
      <c r="C88" s="40">
        <v>11026463</v>
      </c>
      <c r="D88" s="41">
        <v>8216</v>
      </c>
      <c r="E88" s="39">
        <f t="shared" si="1"/>
        <v>1342.0719328140215</v>
      </c>
    </row>
    <row r="89" spans="1:5" s="31" customFormat="1" ht="16.5" customHeight="1" x14ac:dyDescent="0.25">
      <c r="A89" s="24">
        <v>70370</v>
      </c>
      <c r="B89" s="25" t="s">
        <v>315</v>
      </c>
      <c r="C89" s="47">
        <v>4613118</v>
      </c>
      <c r="D89" s="48">
        <v>3544</v>
      </c>
      <c r="E89" s="39">
        <f t="shared" si="1"/>
        <v>1301.6698645598194</v>
      </c>
    </row>
    <row r="90" spans="1:5" ht="16.5" customHeight="1" x14ac:dyDescent="0.25">
      <c r="A90" s="24">
        <v>70401</v>
      </c>
      <c r="B90" s="25" t="s">
        <v>246</v>
      </c>
      <c r="C90" s="40">
        <v>1722926</v>
      </c>
      <c r="D90" s="41">
        <v>1139</v>
      </c>
      <c r="E90" s="39">
        <f t="shared" si="1"/>
        <v>1512.665496049166</v>
      </c>
    </row>
    <row r="91" spans="1:5" ht="16.5" customHeight="1" x14ac:dyDescent="0.25">
      <c r="A91" s="24">
        <v>70402</v>
      </c>
      <c r="B91" s="25" t="s">
        <v>247</v>
      </c>
      <c r="C91" s="40">
        <v>3662456</v>
      </c>
      <c r="D91" s="41">
        <v>2687</v>
      </c>
      <c r="E91" s="39">
        <f t="shared" si="1"/>
        <v>1363.027912169706</v>
      </c>
    </row>
    <row r="92" spans="1:5" ht="16.5" customHeight="1" x14ac:dyDescent="0.25">
      <c r="A92" s="24">
        <v>70403</v>
      </c>
      <c r="B92" s="25" t="s">
        <v>74</v>
      </c>
      <c r="C92" s="40">
        <v>6457923</v>
      </c>
      <c r="D92" s="41">
        <v>4573</v>
      </c>
      <c r="E92" s="39">
        <f t="shared" si="1"/>
        <v>1412.1852175814563</v>
      </c>
    </row>
    <row r="93" spans="1:5" ht="16.5" customHeight="1" x14ac:dyDescent="0.25">
      <c r="A93" s="24">
        <v>70404</v>
      </c>
      <c r="B93" s="25" t="s">
        <v>248</v>
      </c>
      <c r="C93" s="40">
        <v>2881838</v>
      </c>
      <c r="D93" s="41">
        <v>1951</v>
      </c>
      <c r="E93" s="39">
        <f t="shared" si="1"/>
        <v>1477.1081496668376</v>
      </c>
    </row>
    <row r="94" spans="1:5" ht="16.5" customHeight="1" x14ac:dyDescent="0.25">
      <c r="A94" s="24">
        <v>70405</v>
      </c>
      <c r="B94" s="25" t="s">
        <v>77</v>
      </c>
      <c r="C94" s="40">
        <v>1748890</v>
      </c>
      <c r="D94" s="41">
        <v>1302</v>
      </c>
      <c r="E94" s="39">
        <f t="shared" si="1"/>
        <v>1343.2334869431643</v>
      </c>
    </row>
    <row r="95" spans="1:5" ht="16.5" customHeight="1" x14ac:dyDescent="0.25">
      <c r="A95" s="24">
        <v>70406</v>
      </c>
      <c r="B95" s="25" t="s">
        <v>249</v>
      </c>
      <c r="C95" s="40">
        <v>7780010</v>
      </c>
      <c r="D95" s="41">
        <v>5734</v>
      </c>
      <c r="E95" s="39">
        <f t="shared" si="1"/>
        <v>1356.8207185211022</v>
      </c>
    </row>
    <row r="96" spans="1:5" ht="16.5" customHeight="1" x14ac:dyDescent="0.25">
      <c r="A96" s="24">
        <v>70407</v>
      </c>
      <c r="B96" s="25" t="s">
        <v>76</v>
      </c>
      <c r="C96" s="40">
        <v>1643400</v>
      </c>
      <c r="D96" s="41">
        <v>1189</v>
      </c>
      <c r="E96" s="39">
        <f t="shared" si="1"/>
        <v>1382.169890664424</v>
      </c>
    </row>
    <row r="97" spans="1:5" ht="16.5" customHeight="1" x14ac:dyDescent="0.25">
      <c r="A97" s="24">
        <v>70408</v>
      </c>
      <c r="B97" s="25" t="s">
        <v>75</v>
      </c>
      <c r="C97" s="40">
        <v>2164041</v>
      </c>
      <c r="D97" s="41">
        <v>1511</v>
      </c>
      <c r="E97" s="39">
        <f t="shared" si="1"/>
        <v>1432.1912640635342</v>
      </c>
    </row>
    <row r="98" spans="1:5" ht="16.5" customHeight="1" x14ac:dyDescent="0.25">
      <c r="A98" s="24">
        <v>70409</v>
      </c>
      <c r="B98" s="25" t="s">
        <v>250</v>
      </c>
      <c r="C98" s="40">
        <v>7668203</v>
      </c>
      <c r="D98" s="41">
        <v>5320</v>
      </c>
      <c r="E98" s="39">
        <f t="shared" si="1"/>
        <v>1441.3915413533834</v>
      </c>
    </row>
    <row r="99" spans="1:5" ht="16.5" customHeight="1" x14ac:dyDescent="0.25">
      <c r="A99" s="24">
        <v>70410</v>
      </c>
      <c r="B99" s="25" t="s">
        <v>251</v>
      </c>
      <c r="C99" s="40">
        <v>5748682</v>
      </c>
      <c r="D99" s="41">
        <v>4097</v>
      </c>
      <c r="E99" s="39">
        <f t="shared" si="1"/>
        <v>1403.1442518916281</v>
      </c>
    </row>
    <row r="100" spans="1:5" ht="16.5" customHeight="1" x14ac:dyDescent="0.25">
      <c r="A100" s="24">
        <v>70411</v>
      </c>
      <c r="B100" s="25" t="s">
        <v>70</v>
      </c>
      <c r="C100" s="40">
        <v>14105467</v>
      </c>
      <c r="D100" s="41">
        <v>8270</v>
      </c>
      <c r="E100" s="39">
        <f t="shared" si="1"/>
        <v>1705.6187424425634</v>
      </c>
    </row>
    <row r="101" spans="1:5" ht="16.5" customHeight="1" x14ac:dyDescent="0.25">
      <c r="A101" s="24">
        <v>70412</v>
      </c>
      <c r="B101" s="25" t="s">
        <v>71</v>
      </c>
      <c r="C101" s="40">
        <v>6191252</v>
      </c>
      <c r="D101" s="41">
        <v>4507</v>
      </c>
      <c r="E101" s="39">
        <f t="shared" si="1"/>
        <v>1373.6969159085866</v>
      </c>
    </row>
    <row r="102" spans="1:5" ht="16.5" customHeight="1" x14ac:dyDescent="0.25">
      <c r="A102" s="24">
        <v>70413</v>
      </c>
      <c r="B102" s="25" t="s">
        <v>252</v>
      </c>
      <c r="C102" s="40">
        <v>3592901</v>
      </c>
      <c r="D102" s="41">
        <v>2408</v>
      </c>
      <c r="E102" s="39">
        <f t="shared" si="1"/>
        <v>1492.0685215946844</v>
      </c>
    </row>
    <row r="103" spans="1:5" ht="16.5" customHeight="1" x14ac:dyDescent="0.25">
      <c r="A103" s="24">
        <v>70414</v>
      </c>
      <c r="B103" s="25" t="s">
        <v>253</v>
      </c>
      <c r="C103" s="40">
        <v>2531072</v>
      </c>
      <c r="D103" s="41">
        <v>1736</v>
      </c>
      <c r="E103" s="39">
        <f t="shared" si="1"/>
        <v>1457.9907834101382</v>
      </c>
    </row>
    <row r="104" spans="1:5" ht="16.5" customHeight="1" x14ac:dyDescent="0.25">
      <c r="A104" s="24">
        <v>70415</v>
      </c>
      <c r="B104" s="25" t="s">
        <v>254</v>
      </c>
      <c r="C104" s="40">
        <v>1055946</v>
      </c>
      <c r="D104" s="41">
        <v>827</v>
      </c>
      <c r="E104" s="39">
        <f t="shared" si="1"/>
        <v>1276.8391777509069</v>
      </c>
    </row>
    <row r="105" spans="1:5" ht="16.5" customHeight="1" x14ac:dyDescent="0.25">
      <c r="A105" s="24">
        <v>70416</v>
      </c>
      <c r="B105" s="25" t="s">
        <v>255</v>
      </c>
      <c r="C105" s="40">
        <v>14592034</v>
      </c>
      <c r="D105" s="41">
        <v>9831</v>
      </c>
      <c r="E105" s="39">
        <f t="shared" si="1"/>
        <v>1484.2878649170989</v>
      </c>
    </row>
    <row r="106" spans="1:5" ht="16.5" customHeight="1" x14ac:dyDescent="0.25">
      <c r="A106" s="24">
        <v>70417</v>
      </c>
      <c r="B106" s="25" t="s">
        <v>256</v>
      </c>
      <c r="C106" s="40">
        <v>2576279</v>
      </c>
      <c r="D106" s="41">
        <v>1950</v>
      </c>
      <c r="E106" s="39">
        <f t="shared" si="1"/>
        <v>1321.168717948718</v>
      </c>
    </row>
    <row r="107" spans="1:5" ht="16.5" customHeight="1" x14ac:dyDescent="0.25">
      <c r="A107" s="24">
        <v>70418</v>
      </c>
      <c r="B107" s="25" t="s">
        <v>78</v>
      </c>
      <c r="C107" s="40">
        <v>1128807</v>
      </c>
      <c r="D107" s="41">
        <v>914</v>
      </c>
      <c r="E107" s="39">
        <f t="shared" si="1"/>
        <v>1235.0185995623633</v>
      </c>
    </row>
    <row r="108" spans="1:5" ht="16.5" customHeight="1" x14ac:dyDescent="0.25">
      <c r="A108" s="24">
        <v>70419</v>
      </c>
      <c r="B108" s="25" t="s">
        <v>72</v>
      </c>
      <c r="C108" s="40">
        <v>2840607</v>
      </c>
      <c r="D108" s="41">
        <v>2073</v>
      </c>
      <c r="E108" s="39">
        <f t="shared" si="1"/>
        <v>1370.2879884225761</v>
      </c>
    </row>
    <row r="109" spans="1:5" ht="16.5" customHeight="1" x14ac:dyDescent="0.25">
      <c r="A109" s="24">
        <v>70420</v>
      </c>
      <c r="B109" s="25" t="s">
        <v>73</v>
      </c>
      <c r="C109" s="40">
        <v>5143526</v>
      </c>
      <c r="D109" s="41">
        <v>3675</v>
      </c>
      <c r="E109" s="39">
        <f t="shared" si="1"/>
        <v>1399.598911564626</v>
      </c>
    </row>
    <row r="110" spans="1:5" ht="16.5" customHeight="1" x14ac:dyDescent="0.25">
      <c r="A110" s="24">
        <v>70501</v>
      </c>
      <c r="B110" s="25" t="s">
        <v>99</v>
      </c>
      <c r="C110" s="40">
        <v>3557273</v>
      </c>
      <c r="D110" s="41">
        <v>2580</v>
      </c>
      <c r="E110" s="39">
        <f t="shared" si="1"/>
        <v>1378.787984496124</v>
      </c>
    </row>
    <row r="111" spans="1:5" ht="16.5" customHeight="1" x14ac:dyDescent="0.25">
      <c r="A111" s="24">
        <v>70502</v>
      </c>
      <c r="B111" s="25" t="s">
        <v>98</v>
      </c>
      <c r="C111" s="40">
        <v>1287425</v>
      </c>
      <c r="D111" s="41">
        <v>1023</v>
      </c>
      <c r="E111" s="39">
        <f t="shared" si="1"/>
        <v>1258.4799608993158</v>
      </c>
    </row>
    <row r="112" spans="1:5" ht="16.5" customHeight="1" x14ac:dyDescent="0.25">
      <c r="A112" s="24">
        <v>70503</v>
      </c>
      <c r="B112" s="25" t="s">
        <v>86</v>
      </c>
      <c r="C112" s="40">
        <v>3725022</v>
      </c>
      <c r="D112" s="41">
        <v>2948</v>
      </c>
      <c r="E112" s="39">
        <f t="shared" si="1"/>
        <v>1263.5759837177748</v>
      </c>
    </row>
    <row r="113" spans="1:5" ht="16.5" customHeight="1" x14ac:dyDescent="0.25">
      <c r="A113" s="24">
        <v>70504</v>
      </c>
      <c r="B113" s="25" t="s">
        <v>82</v>
      </c>
      <c r="C113" s="40">
        <v>1875863</v>
      </c>
      <c r="D113" s="41">
        <v>1563</v>
      </c>
      <c r="E113" s="39">
        <f t="shared" si="1"/>
        <v>1200.1682661548305</v>
      </c>
    </row>
    <row r="114" spans="1:5" ht="16.5" customHeight="1" x14ac:dyDescent="0.25">
      <c r="A114" s="24">
        <v>70505</v>
      </c>
      <c r="B114" s="25" t="s">
        <v>257</v>
      </c>
      <c r="C114" s="40">
        <v>4365611</v>
      </c>
      <c r="D114" s="41">
        <v>3514</v>
      </c>
      <c r="E114" s="39">
        <f t="shared" si="1"/>
        <v>1242.3480364257257</v>
      </c>
    </row>
    <row r="115" spans="1:5" ht="16.5" customHeight="1" x14ac:dyDescent="0.25">
      <c r="A115" s="24">
        <v>70506</v>
      </c>
      <c r="B115" s="25" t="s">
        <v>83</v>
      </c>
      <c r="C115" s="40">
        <v>4554563</v>
      </c>
      <c r="D115" s="41">
        <v>3060</v>
      </c>
      <c r="E115" s="39">
        <f t="shared" si="1"/>
        <v>1488.4192810457516</v>
      </c>
    </row>
    <row r="116" spans="1:5" ht="16.5" customHeight="1" x14ac:dyDescent="0.25">
      <c r="A116" s="24">
        <v>70508</v>
      </c>
      <c r="B116" s="25" t="s">
        <v>84</v>
      </c>
      <c r="C116" s="40">
        <v>7943911</v>
      </c>
      <c r="D116" s="41">
        <v>5877</v>
      </c>
      <c r="E116" s="39">
        <f t="shared" si="1"/>
        <v>1351.694912370257</v>
      </c>
    </row>
    <row r="117" spans="1:5" ht="16.5" customHeight="1" x14ac:dyDescent="0.25">
      <c r="A117" s="24">
        <v>70509</v>
      </c>
      <c r="B117" s="25" t="s">
        <v>89</v>
      </c>
      <c r="C117" s="40">
        <v>4707608</v>
      </c>
      <c r="D117" s="41">
        <v>2899</v>
      </c>
      <c r="E117" s="39">
        <f t="shared" si="1"/>
        <v>1623.8730596757503</v>
      </c>
    </row>
    <row r="118" spans="1:5" ht="16.5" customHeight="1" x14ac:dyDescent="0.25">
      <c r="A118" s="24">
        <v>70510</v>
      </c>
      <c r="B118" s="25" t="s">
        <v>94</v>
      </c>
      <c r="C118" s="40">
        <v>2102975</v>
      </c>
      <c r="D118" s="41">
        <v>1607</v>
      </c>
      <c r="E118" s="39">
        <f t="shared" si="1"/>
        <v>1308.6341008089607</v>
      </c>
    </row>
    <row r="119" spans="1:5" ht="16.5" customHeight="1" x14ac:dyDescent="0.25">
      <c r="A119" s="24">
        <v>70511</v>
      </c>
      <c r="B119" s="25" t="s">
        <v>88</v>
      </c>
      <c r="C119" s="40">
        <v>8303029</v>
      </c>
      <c r="D119" s="41">
        <v>5969</v>
      </c>
      <c r="E119" s="39">
        <f t="shared" si="1"/>
        <v>1391.0251298374938</v>
      </c>
    </row>
    <row r="120" spans="1:5" ht="16.5" customHeight="1" x14ac:dyDescent="0.25">
      <c r="A120" s="24">
        <v>70512</v>
      </c>
      <c r="B120" s="25" t="s">
        <v>92</v>
      </c>
      <c r="C120" s="40">
        <v>6793734</v>
      </c>
      <c r="D120" s="41">
        <v>5030</v>
      </c>
      <c r="E120" s="39">
        <f t="shared" si="1"/>
        <v>1350.6429423459244</v>
      </c>
    </row>
    <row r="121" spans="1:5" ht="16.5" customHeight="1" x14ac:dyDescent="0.25">
      <c r="A121" s="24">
        <v>70513</v>
      </c>
      <c r="B121" s="25" t="s">
        <v>90</v>
      </c>
      <c r="C121" s="40">
        <v>33392364</v>
      </c>
      <c r="D121" s="41">
        <v>19898</v>
      </c>
      <c r="E121" s="39">
        <f t="shared" si="1"/>
        <v>1678.1769022012263</v>
      </c>
    </row>
    <row r="122" spans="1:5" ht="16.5" customHeight="1" x14ac:dyDescent="0.25">
      <c r="A122" s="24">
        <v>70514</v>
      </c>
      <c r="B122" s="25" t="s">
        <v>80</v>
      </c>
      <c r="C122" s="40">
        <v>9649174</v>
      </c>
      <c r="D122" s="41">
        <v>4886</v>
      </c>
      <c r="E122" s="39">
        <f t="shared" si="1"/>
        <v>1974.861645517806</v>
      </c>
    </row>
    <row r="123" spans="1:5" ht="16.5" customHeight="1" x14ac:dyDescent="0.25">
      <c r="A123" s="24">
        <v>70515</v>
      </c>
      <c r="B123" s="25" t="s">
        <v>204</v>
      </c>
      <c r="C123" s="40">
        <v>8151047</v>
      </c>
      <c r="D123" s="41">
        <v>4245</v>
      </c>
      <c r="E123" s="39">
        <f t="shared" si="1"/>
        <v>1920.1524146054182</v>
      </c>
    </row>
    <row r="124" spans="1:5" ht="16.5" customHeight="1" x14ac:dyDescent="0.25">
      <c r="A124" s="24">
        <v>70516</v>
      </c>
      <c r="B124" s="25" t="s">
        <v>100</v>
      </c>
      <c r="C124" s="40">
        <v>583520</v>
      </c>
      <c r="D124" s="41">
        <v>454</v>
      </c>
      <c r="E124" s="39">
        <f t="shared" si="1"/>
        <v>1285.2863436123348</v>
      </c>
    </row>
    <row r="125" spans="1:5" ht="16.5" customHeight="1" x14ac:dyDescent="0.25">
      <c r="A125" s="24">
        <v>70517</v>
      </c>
      <c r="B125" s="25" t="s">
        <v>93</v>
      </c>
      <c r="C125" s="40">
        <v>4419976</v>
      </c>
      <c r="D125" s="41">
        <v>3552</v>
      </c>
      <c r="E125" s="39">
        <f t="shared" si="1"/>
        <v>1244.3626126126126</v>
      </c>
    </row>
    <row r="126" spans="1:5" ht="16.5" customHeight="1" x14ac:dyDescent="0.25">
      <c r="A126" s="24">
        <v>70518</v>
      </c>
      <c r="B126" s="25" t="s">
        <v>81</v>
      </c>
      <c r="C126" s="40">
        <v>3886658</v>
      </c>
      <c r="D126" s="41">
        <v>2879</v>
      </c>
      <c r="E126" s="39">
        <f t="shared" si="1"/>
        <v>1350.0027787426191</v>
      </c>
    </row>
    <row r="127" spans="1:5" ht="16.5" customHeight="1" x14ac:dyDescent="0.25">
      <c r="A127" s="24">
        <v>70519</v>
      </c>
      <c r="B127" s="25" t="s">
        <v>209</v>
      </c>
      <c r="C127" s="40">
        <v>881177</v>
      </c>
      <c r="D127" s="41">
        <v>735</v>
      </c>
      <c r="E127" s="39">
        <f t="shared" si="1"/>
        <v>1198.8802721088434</v>
      </c>
    </row>
    <row r="128" spans="1:5" ht="16.5" customHeight="1" x14ac:dyDescent="0.25">
      <c r="A128" s="24">
        <v>70520</v>
      </c>
      <c r="B128" s="25" t="s">
        <v>85</v>
      </c>
      <c r="C128" s="40">
        <v>3854447</v>
      </c>
      <c r="D128" s="41">
        <v>2557</v>
      </c>
      <c r="E128" s="39">
        <f t="shared" si="1"/>
        <v>1507.4098552991786</v>
      </c>
    </row>
    <row r="129" spans="1:5" ht="16.5" customHeight="1" x14ac:dyDescent="0.25">
      <c r="A129" s="24">
        <v>70521</v>
      </c>
      <c r="B129" s="25" t="s">
        <v>224</v>
      </c>
      <c r="C129" s="40">
        <v>633000</v>
      </c>
      <c r="D129" s="41">
        <v>455</v>
      </c>
      <c r="E129" s="39">
        <f t="shared" ref="E129:E192" si="2">C129/D129</f>
        <v>1391.2087912087911</v>
      </c>
    </row>
    <row r="130" spans="1:5" ht="16.5" customHeight="1" x14ac:dyDescent="0.25">
      <c r="A130" s="24">
        <v>70522</v>
      </c>
      <c r="B130" s="25" t="s">
        <v>258</v>
      </c>
      <c r="C130" s="40">
        <v>3747398</v>
      </c>
      <c r="D130" s="41">
        <v>2806</v>
      </c>
      <c r="E130" s="39">
        <f t="shared" si="2"/>
        <v>1335.4946543121882</v>
      </c>
    </row>
    <row r="131" spans="1:5" ht="16.5" customHeight="1" x14ac:dyDescent="0.25">
      <c r="A131" s="24">
        <v>70523</v>
      </c>
      <c r="B131" s="25" t="s">
        <v>79</v>
      </c>
      <c r="C131" s="40">
        <v>701964</v>
      </c>
      <c r="D131" s="41">
        <v>576</v>
      </c>
      <c r="E131" s="39">
        <f t="shared" si="2"/>
        <v>1218.6875</v>
      </c>
    </row>
    <row r="132" spans="1:5" ht="16.5" customHeight="1" x14ac:dyDescent="0.25">
      <c r="A132" s="24">
        <v>70524</v>
      </c>
      <c r="B132" s="25" t="s">
        <v>259</v>
      </c>
      <c r="C132" s="40">
        <v>2141365</v>
      </c>
      <c r="D132" s="41">
        <v>1575</v>
      </c>
      <c r="E132" s="39">
        <f t="shared" si="2"/>
        <v>1359.5968253968254</v>
      </c>
    </row>
    <row r="133" spans="1:5" ht="16.5" customHeight="1" x14ac:dyDescent="0.25">
      <c r="A133" s="24">
        <v>70525</v>
      </c>
      <c r="B133" s="25" t="s">
        <v>95</v>
      </c>
      <c r="C133" s="40">
        <v>3583163</v>
      </c>
      <c r="D133" s="41">
        <v>2570</v>
      </c>
      <c r="E133" s="39">
        <f t="shared" si="2"/>
        <v>1394.2268482490272</v>
      </c>
    </row>
    <row r="134" spans="1:5" ht="16.5" customHeight="1" x14ac:dyDescent="0.25">
      <c r="A134" s="24">
        <v>70526</v>
      </c>
      <c r="B134" s="25" t="s">
        <v>91</v>
      </c>
      <c r="C134" s="40">
        <v>5373862</v>
      </c>
      <c r="D134" s="41">
        <v>3733</v>
      </c>
      <c r="E134" s="39">
        <f t="shared" si="2"/>
        <v>1439.5558532011787</v>
      </c>
    </row>
    <row r="135" spans="1:5" ht="16.5" customHeight="1" x14ac:dyDescent="0.25">
      <c r="A135" s="24">
        <v>70527</v>
      </c>
      <c r="B135" s="25" t="s">
        <v>202</v>
      </c>
      <c r="C135" s="40">
        <v>4125889</v>
      </c>
      <c r="D135" s="41">
        <v>3171</v>
      </c>
      <c r="E135" s="39">
        <f t="shared" si="2"/>
        <v>1301.1318196152633</v>
      </c>
    </row>
    <row r="136" spans="1:5" ht="16.5" customHeight="1" x14ac:dyDescent="0.25">
      <c r="A136" s="24">
        <v>70528</v>
      </c>
      <c r="B136" s="25" t="s">
        <v>96</v>
      </c>
      <c r="C136" s="40">
        <v>2401625</v>
      </c>
      <c r="D136" s="41">
        <v>1933</v>
      </c>
      <c r="E136" s="39">
        <f t="shared" si="2"/>
        <v>1242.4340403517847</v>
      </c>
    </row>
    <row r="137" spans="1:5" ht="16.5" customHeight="1" x14ac:dyDescent="0.25">
      <c r="A137" s="24">
        <v>70529</v>
      </c>
      <c r="B137" s="25" t="s">
        <v>97</v>
      </c>
      <c r="C137" s="40">
        <v>2925025</v>
      </c>
      <c r="D137" s="41">
        <v>2133</v>
      </c>
      <c r="E137" s="39">
        <f t="shared" si="2"/>
        <v>1371.3197374589779</v>
      </c>
    </row>
    <row r="138" spans="1:5" ht="16.5" customHeight="1" x14ac:dyDescent="0.25">
      <c r="A138" s="24">
        <v>70530</v>
      </c>
      <c r="B138" s="25" t="s">
        <v>203</v>
      </c>
      <c r="C138" s="40">
        <v>5908359</v>
      </c>
      <c r="D138" s="41">
        <v>4356</v>
      </c>
      <c r="E138" s="39">
        <f t="shared" si="2"/>
        <v>1356.3725895316804</v>
      </c>
    </row>
    <row r="139" spans="1:5" ht="16.5" customHeight="1" x14ac:dyDescent="0.25">
      <c r="A139" s="24">
        <v>70531</v>
      </c>
      <c r="B139" s="25" t="s">
        <v>87</v>
      </c>
      <c r="C139" s="40">
        <v>22263432</v>
      </c>
      <c r="D139" s="41">
        <v>14383</v>
      </c>
      <c r="E139" s="39">
        <f t="shared" si="2"/>
        <v>1547.8990474866162</v>
      </c>
    </row>
    <row r="140" spans="1:5" ht="16.5" customHeight="1" x14ac:dyDescent="0.25">
      <c r="A140" s="24">
        <v>70601</v>
      </c>
      <c r="B140" s="25" t="s">
        <v>112</v>
      </c>
      <c r="C140" s="40">
        <v>465729</v>
      </c>
      <c r="D140" s="41">
        <v>384</v>
      </c>
      <c r="E140" s="39">
        <f t="shared" si="2"/>
        <v>1212.8359375</v>
      </c>
    </row>
    <row r="141" spans="1:5" ht="16.5" customHeight="1" x14ac:dyDescent="0.25">
      <c r="A141" s="24">
        <v>70602</v>
      </c>
      <c r="B141" s="25" t="s">
        <v>124</v>
      </c>
      <c r="C141" s="40">
        <v>396109</v>
      </c>
      <c r="D141" s="41">
        <v>286</v>
      </c>
      <c r="E141" s="39">
        <f t="shared" si="2"/>
        <v>1384.9965034965035</v>
      </c>
    </row>
    <row r="142" spans="1:5" ht="16.5" customHeight="1" x14ac:dyDescent="0.25">
      <c r="A142" s="24">
        <v>70603</v>
      </c>
      <c r="B142" s="25" t="s">
        <v>105</v>
      </c>
      <c r="C142" s="40">
        <v>2357769</v>
      </c>
      <c r="D142" s="41">
        <v>1030</v>
      </c>
      <c r="E142" s="39">
        <f t="shared" si="2"/>
        <v>2289.0961165048543</v>
      </c>
    </row>
    <row r="143" spans="1:5" ht="16.5" customHeight="1" x14ac:dyDescent="0.25">
      <c r="A143" s="24">
        <v>70604</v>
      </c>
      <c r="B143" s="25" t="s">
        <v>260</v>
      </c>
      <c r="C143" s="40">
        <v>3948245</v>
      </c>
      <c r="D143" s="41">
        <v>3143</v>
      </c>
      <c r="E143" s="39">
        <f t="shared" si="2"/>
        <v>1256.2026726057907</v>
      </c>
    </row>
    <row r="144" spans="1:5" ht="16.5" customHeight="1" x14ac:dyDescent="0.25">
      <c r="A144" s="24">
        <v>70605</v>
      </c>
      <c r="B144" s="25" t="s">
        <v>115</v>
      </c>
      <c r="C144" s="40">
        <v>1251290</v>
      </c>
      <c r="D144" s="41">
        <v>1000</v>
      </c>
      <c r="E144" s="39">
        <f t="shared" si="2"/>
        <v>1251.29</v>
      </c>
    </row>
    <row r="145" spans="1:5" ht="16.5" customHeight="1" x14ac:dyDescent="0.25">
      <c r="A145" s="24">
        <v>70606</v>
      </c>
      <c r="B145" s="25" t="s">
        <v>122</v>
      </c>
      <c r="C145" s="40">
        <v>1462930</v>
      </c>
      <c r="D145" s="41">
        <v>778</v>
      </c>
      <c r="E145" s="39">
        <f t="shared" si="2"/>
        <v>1880.3727506426735</v>
      </c>
    </row>
    <row r="146" spans="1:5" ht="16.5" customHeight="1" x14ac:dyDescent="0.25">
      <c r="A146" s="24">
        <v>70607</v>
      </c>
      <c r="B146" s="25" t="s">
        <v>104</v>
      </c>
      <c r="C146" s="40">
        <v>1786741</v>
      </c>
      <c r="D146" s="41">
        <v>1365</v>
      </c>
      <c r="E146" s="39">
        <f t="shared" si="2"/>
        <v>1308.9677655677656</v>
      </c>
    </row>
    <row r="147" spans="1:5" ht="16.5" customHeight="1" x14ac:dyDescent="0.25">
      <c r="A147" s="24">
        <v>70608</v>
      </c>
      <c r="B147" s="25" t="s">
        <v>109</v>
      </c>
      <c r="C147" s="40">
        <v>4163151</v>
      </c>
      <c r="D147" s="41">
        <v>1593</v>
      </c>
      <c r="E147" s="39">
        <f t="shared" si="2"/>
        <v>2613.4030131826744</v>
      </c>
    </row>
    <row r="148" spans="1:5" ht="16.5" customHeight="1" x14ac:dyDescent="0.25">
      <c r="A148" s="24">
        <v>70609</v>
      </c>
      <c r="B148" s="25" t="s">
        <v>120</v>
      </c>
      <c r="C148" s="40">
        <v>3516020</v>
      </c>
      <c r="D148" s="41">
        <v>2531</v>
      </c>
      <c r="E148" s="39">
        <f t="shared" si="2"/>
        <v>1389.1821414460687</v>
      </c>
    </row>
    <row r="149" spans="1:5" ht="16.5" customHeight="1" x14ac:dyDescent="0.25">
      <c r="A149" s="24">
        <v>70610</v>
      </c>
      <c r="B149" s="25" t="s">
        <v>119</v>
      </c>
      <c r="C149" s="40">
        <v>528373</v>
      </c>
      <c r="D149" s="41">
        <v>453</v>
      </c>
      <c r="E149" s="39">
        <f t="shared" si="2"/>
        <v>1166.3863134657836</v>
      </c>
    </row>
    <row r="150" spans="1:5" ht="16.5" customHeight="1" x14ac:dyDescent="0.25">
      <c r="A150" s="24">
        <v>70611</v>
      </c>
      <c r="B150" s="25" t="s">
        <v>118</v>
      </c>
      <c r="C150" s="40">
        <v>1014137</v>
      </c>
      <c r="D150" s="41">
        <v>630</v>
      </c>
      <c r="E150" s="39">
        <f t="shared" si="2"/>
        <v>1609.7412698412697</v>
      </c>
    </row>
    <row r="151" spans="1:5" ht="16.5" customHeight="1" x14ac:dyDescent="0.25">
      <c r="A151" s="24">
        <v>70612</v>
      </c>
      <c r="B151" s="25" t="s">
        <v>110</v>
      </c>
      <c r="C151" s="40">
        <v>607629</v>
      </c>
      <c r="D151" s="41">
        <v>529</v>
      </c>
      <c r="E151" s="39">
        <f t="shared" si="2"/>
        <v>1148.6370510396976</v>
      </c>
    </row>
    <row r="152" spans="1:5" ht="16.5" customHeight="1" x14ac:dyDescent="0.25">
      <c r="A152" s="24">
        <v>70613</v>
      </c>
      <c r="B152" s="25" t="s">
        <v>117</v>
      </c>
      <c r="C152" s="40">
        <v>949337</v>
      </c>
      <c r="D152" s="41">
        <v>543</v>
      </c>
      <c r="E152" s="39">
        <f t="shared" si="2"/>
        <v>1748.318600368324</v>
      </c>
    </row>
    <row r="153" spans="1:5" ht="16.5" customHeight="1" x14ac:dyDescent="0.25">
      <c r="A153" s="24">
        <v>70614</v>
      </c>
      <c r="B153" s="25" t="s">
        <v>101</v>
      </c>
      <c r="C153" s="40">
        <v>10527946</v>
      </c>
      <c r="D153" s="41">
        <v>7558</v>
      </c>
      <c r="E153" s="39">
        <f t="shared" si="2"/>
        <v>1392.9539560730352</v>
      </c>
    </row>
    <row r="154" spans="1:5" ht="16.5" customHeight="1" x14ac:dyDescent="0.25">
      <c r="A154" s="24">
        <v>70615</v>
      </c>
      <c r="B154" s="25" t="s">
        <v>107</v>
      </c>
      <c r="C154" s="40">
        <v>2494282</v>
      </c>
      <c r="D154" s="41">
        <v>1561</v>
      </c>
      <c r="E154" s="39">
        <f t="shared" si="2"/>
        <v>1597.8744394618834</v>
      </c>
    </row>
    <row r="155" spans="1:5" ht="16.5" customHeight="1" x14ac:dyDescent="0.25">
      <c r="A155" s="24">
        <v>70616</v>
      </c>
      <c r="B155" s="25" t="s">
        <v>261</v>
      </c>
      <c r="C155" s="40">
        <v>1987295</v>
      </c>
      <c r="D155" s="41">
        <v>1461</v>
      </c>
      <c r="E155" s="39">
        <f t="shared" si="2"/>
        <v>1360.2292950034223</v>
      </c>
    </row>
    <row r="156" spans="1:5" ht="16.5" customHeight="1" x14ac:dyDescent="0.25">
      <c r="A156" s="24">
        <v>70617</v>
      </c>
      <c r="B156" s="25" t="s">
        <v>113</v>
      </c>
      <c r="C156" s="40">
        <v>3408241</v>
      </c>
      <c r="D156" s="41">
        <v>2601</v>
      </c>
      <c r="E156" s="39">
        <f t="shared" si="2"/>
        <v>1310.357939254133</v>
      </c>
    </row>
    <row r="157" spans="1:5" ht="16.5" customHeight="1" x14ac:dyDescent="0.25">
      <c r="A157" s="24">
        <v>70618</v>
      </c>
      <c r="B157" s="25" t="s">
        <v>114</v>
      </c>
      <c r="C157" s="40">
        <v>1140820</v>
      </c>
      <c r="D157" s="41">
        <v>784</v>
      </c>
      <c r="E157" s="39">
        <f t="shared" si="2"/>
        <v>1455.1275510204082</v>
      </c>
    </row>
    <row r="158" spans="1:5" ht="16.5" customHeight="1" x14ac:dyDescent="0.25">
      <c r="A158" s="24">
        <v>70619</v>
      </c>
      <c r="B158" s="25" t="s">
        <v>106</v>
      </c>
      <c r="C158" s="40">
        <v>2548600</v>
      </c>
      <c r="D158" s="41">
        <v>1865</v>
      </c>
      <c r="E158" s="39">
        <f t="shared" si="2"/>
        <v>1366.5415549597856</v>
      </c>
    </row>
    <row r="159" spans="1:5" ht="16.5" customHeight="1" x14ac:dyDescent="0.25">
      <c r="A159" s="24">
        <v>70620</v>
      </c>
      <c r="B159" s="25" t="s">
        <v>210</v>
      </c>
      <c r="C159" s="40">
        <v>1888750</v>
      </c>
      <c r="D159" s="41">
        <v>1302</v>
      </c>
      <c r="E159" s="39">
        <f t="shared" si="2"/>
        <v>1450.652841781874</v>
      </c>
    </row>
    <row r="160" spans="1:5" ht="16.5" customHeight="1" x14ac:dyDescent="0.25">
      <c r="A160" s="24">
        <v>70621</v>
      </c>
      <c r="B160" s="25" t="s">
        <v>262</v>
      </c>
      <c r="C160" s="40">
        <v>4832014</v>
      </c>
      <c r="D160" s="41">
        <v>2338</v>
      </c>
      <c r="E160" s="39">
        <f t="shared" si="2"/>
        <v>2066.7296834901626</v>
      </c>
    </row>
    <row r="161" spans="1:5" ht="16.5" customHeight="1" x14ac:dyDescent="0.25">
      <c r="A161" s="24">
        <v>70622</v>
      </c>
      <c r="B161" s="25" t="s">
        <v>102</v>
      </c>
      <c r="C161" s="40">
        <v>2211360</v>
      </c>
      <c r="D161" s="41">
        <v>1759</v>
      </c>
      <c r="E161" s="39">
        <f t="shared" si="2"/>
        <v>1257.1688459351903</v>
      </c>
    </row>
    <row r="162" spans="1:5" ht="16.5" customHeight="1" x14ac:dyDescent="0.25">
      <c r="A162" s="24">
        <v>70623</v>
      </c>
      <c r="B162" s="25" t="s">
        <v>121</v>
      </c>
      <c r="C162" s="40">
        <v>1722350</v>
      </c>
      <c r="D162" s="41">
        <v>1237</v>
      </c>
      <c r="E162" s="39">
        <f t="shared" si="2"/>
        <v>1392.3605497170574</v>
      </c>
    </row>
    <row r="163" spans="1:5" ht="16.5" customHeight="1" x14ac:dyDescent="0.25">
      <c r="A163" s="24">
        <v>70624</v>
      </c>
      <c r="B163" s="25" t="s">
        <v>108</v>
      </c>
      <c r="C163" s="40">
        <v>3104921</v>
      </c>
      <c r="D163" s="41">
        <v>1176</v>
      </c>
      <c r="E163" s="39">
        <f t="shared" si="2"/>
        <v>2640.2389455782313</v>
      </c>
    </row>
    <row r="164" spans="1:5" ht="16.5" customHeight="1" x14ac:dyDescent="0.25">
      <c r="A164" s="24">
        <v>70625</v>
      </c>
      <c r="B164" s="25" t="s">
        <v>125</v>
      </c>
      <c r="C164" s="40">
        <v>137981</v>
      </c>
      <c r="D164" s="41">
        <v>104</v>
      </c>
      <c r="E164" s="39">
        <f t="shared" si="2"/>
        <v>1326.7403846153845</v>
      </c>
    </row>
    <row r="165" spans="1:5" ht="16.5" customHeight="1" x14ac:dyDescent="0.25">
      <c r="A165" s="24">
        <v>70626</v>
      </c>
      <c r="B165" s="25" t="s">
        <v>263</v>
      </c>
      <c r="C165" s="40">
        <v>745390</v>
      </c>
      <c r="D165" s="41">
        <v>578</v>
      </c>
      <c r="E165" s="39">
        <f t="shared" si="2"/>
        <v>1289.6020761245675</v>
      </c>
    </row>
    <row r="166" spans="1:5" ht="16.5" customHeight="1" x14ac:dyDescent="0.25">
      <c r="A166" s="24">
        <v>70627</v>
      </c>
      <c r="B166" s="25" t="s">
        <v>116</v>
      </c>
      <c r="C166" s="40">
        <v>1513604</v>
      </c>
      <c r="D166" s="41">
        <v>1230</v>
      </c>
      <c r="E166" s="39">
        <f t="shared" si="2"/>
        <v>1230.5723577235772</v>
      </c>
    </row>
    <row r="167" spans="1:5" ht="16.5" customHeight="1" x14ac:dyDescent="0.25">
      <c r="A167" s="24">
        <v>70628</v>
      </c>
      <c r="B167" s="25" t="s">
        <v>123</v>
      </c>
      <c r="C167" s="40">
        <v>624252</v>
      </c>
      <c r="D167" s="41">
        <v>505</v>
      </c>
      <c r="E167" s="39">
        <f t="shared" si="2"/>
        <v>1236.1425742574258</v>
      </c>
    </row>
    <row r="168" spans="1:5" ht="16.5" customHeight="1" x14ac:dyDescent="0.25">
      <c r="A168" s="24">
        <v>70629</v>
      </c>
      <c r="B168" s="25" t="s">
        <v>111</v>
      </c>
      <c r="C168" s="40">
        <v>926076</v>
      </c>
      <c r="D168" s="41">
        <v>756</v>
      </c>
      <c r="E168" s="39">
        <f t="shared" si="2"/>
        <v>1224.968253968254</v>
      </c>
    </row>
    <row r="169" spans="1:5" ht="16.5" customHeight="1" x14ac:dyDescent="0.25">
      <c r="A169" s="24">
        <v>70630</v>
      </c>
      <c r="B169" s="25" t="s">
        <v>103</v>
      </c>
      <c r="C169" s="40">
        <v>5163870</v>
      </c>
      <c r="D169" s="41">
        <v>3616</v>
      </c>
      <c r="E169" s="39">
        <f t="shared" si="2"/>
        <v>1428.0613938053098</v>
      </c>
    </row>
    <row r="170" spans="1:5" ht="16.5" customHeight="1" x14ac:dyDescent="0.25">
      <c r="A170" s="24">
        <v>70701</v>
      </c>
      <c r="B170" s="25" t="s">
        <v>142</v>
      </c>
      <c r="C170" s="40">
        <v>1060588</v>
      </c>
      <c r="D170" s="41">
        <v>646</v>
      </c>
      <c r="E170" s="39">
        <f t="shared" si="2"/>
        <v>1641.7770897832818</v>
      </c>
    </row>
    <row r="171" spans="1:5" ht="16.5" customHeight="1" x14ac:dyDescent="0.25">
      <c r="A171" s="24">
        <v>70702</v>
      </c>
      <c r="B171" s="25" t="s">
        <v>138</v>
      </c>
      <c r="C171" s="40">
        <v>1204400</v>
      </c>
      <c r="D171" s="41">
        <v>923</v>
      </c>
      <c r="E171" s="39">
        <f t="shared" si="2"/>
        <v>1304.875406283857</v>
      </c>
    </row>
    <row r="172" spans="1:5" ht="16.5" customHeight="1" x14ac:dyDescent="0.25">
      <c r="A172" s="24">
        <v>70703</v>
      </c>
      <c r="B172" s="25" t="s">
        <v>201</v>
      </c>
      <c r="C172" s="40">
        <v>657936</v>
      </c>
      <c r="D172" s="41">
        <v>523</v>
      </c>
      <c r="E172" s="39">
        <f t="shared" si="2"/>
        <v>1258.0038240917781</v>
      </c>
    </row>
    <row r="173" spans="1:5" ht="16.5" customHeight="1" x14ac:dyDescent="0.25">
      <c r="A173" s="24">
        <v>70704</v>
      </c>
      <c r="B173" s="25" t="s">
        <v>137</v>
      </c>
      <c r="C173" s="40">
        <v>1538463</v>
      </c>
      <c r="D173" s="41">
        <v>1228</v>
      </c>
      <c r="E173" s="39">
        <f t="shared" si="2"/>
        <v>1252.8200325732898</v>
      </c>
    </row>
    <row r="174" spans="1:5" ht="16.5" customHeight="1" x14ac:dyDescent="0.25">
      <c r="A174" s="24">
        <v>70705</v>
      </c>
      <c r="B174" s="25" t="s">
        <v>133</v>
      </c>
      <c r="C174" s="40">
        <v>2424597</v>
      </c>
      <c r="D174" s="41">
        <v>1764</v>
      </c>
      <c r="E174" s="39">
        <f t="shared" si="2"/>
        <v>1374.4880952380952</v>
      </c>
    </row>
    <row r="175" spans="1:5" ht="16.5" customHeight="1" x14ac:dyDescent="0.25">
      <c r="A175" s="24">
        <v>70706</v>
      </c>
      <c r="B175" s="25" t="s">
        <v>135</v>
      </c>
      <c r="C175" s="40">
        <v>920191</v>
      </c>
      <c r="D175" s="41">
        <v>729</v>
      </c>
      <c r="E175" s="39">
        <f t="shared" si="2"/>
        <v>1262.2647462277091</v>
      </c>
    </row>
    <row r="176" spans="1:5" ht="16.5" customHeight="1" x14ac:dyDescent="0.25">
      <c r="A176" s="24">
        <v>70707</v>
      </c>
      <c r="B176" s="25" t="s">
        <v>126</v>
      </c>
      <c r="C176" s="40">
        <v>2942092</v>
      </c>
      <c r="D176" s="41">
        <v>2306</v>
      </c>
      <c r="E176" s="39">
        <f t="shared" si="2"/>
        <v>1275.8421509106679</v>
      </c>
    </row>
    <row r="177" spans="1:5" ht="16.5" customHeight="1" x14ac:dyDescent="0.25">
      <c r="A177" s="24">
        <v>70708</v>
      </c>
      <c r="B177" s="25" t="s">
        <v>214</v>
      </c>
      <c r="C177" s="40">
        <v>1120407</v>
      </c>
      <c r="D177" s="41">
        <v>876</v>
      </c>
      <c r="E177" s="39">
        <f t="shared" si="2"/>
        <v>1279.0034246575342</v>
      </c>
    </row>
    <row r="178" spans="1:5" ht="16.5" customHeight="1" x14ac:dyDescent="0.25">
      <c r="A178" s="24">
        <v>70709</v>
      </c>
      <c r="B178" s="25" t="s">
        <v>264</v>
      </c>
      <c r="C178" s="40">
        <v>872344</v>
      </c>
      <c r="D178" s="41">
        <v>668</v>
      </c>
      <c r="E178" s="39">
        <f t="shared" si="2"/>
        <v>1305.9041916167664</v>
      </c>
    </row>
    <row r="179" spans="1:5" ht="16.5" customHeight="1" x14ac:dyDescent="0.25">
      <c r="A179" s="24">
        <v>70710</v>
      </c>
      <c r="B179" s="25" t="s">
        <v>131</v>
      </c>
      <c r="C179" s="40">
        <v>1134326</v>
      </c>
      <c r="D179" s="41">
        <v>900</v>
      </c>
      <c r="E179" s="39">
        <f t="shared" si="2"/>
        <v>1260.3622222222223</v>
      </c>
    </row>
    <row r="180" spans="1:5" ht="16.5" customHeight="1" x14ac:dyDescent="0.25">
      <c r="A180" s="24">
        <v>70711</v>
      </c>
      <c r="B180" s="25" t="s">
        <v>206</v>
      </c>
      <c r="C180" s="40">
        <v>767158</v>
      </c>
      <c r="D180" s="41">
        <v>607</v>
      </c>
      <c r="E180" s="39">
        <f t="shared" si="2"/>
        <v>1263.851729818781</v>
      </c>
    </row>
    <row r="181" spans="1:5" ht="16.5" customHeight="1" x14ac:dyDescent="0.25">
      <c r="A181" s="24">
        <v>70712</v>
      </c>
      <c r="B181" s="25" t="s">
        <v>265</v>
      </c>
      <c r="C181" s="40">
        <v>1568203</v>
      </c>
      <c r="D181" s="41">
        <v>1112</v>
      </c>
      <c r="E181" s="39">
        <f t="shared" si="2"/>
        <v>1410.2544964028777</v>
      </c>
    </row>
    <row r="182" spans="1:5" ht="16.5" customHeight="1" x14ac:dyDescent="0.25">
      <c r="A182" s="24">
        <v>70713</v>
      </c>
      <c r="B182" s="25" t="s">
        <v>139</v>
      </c>
      <c r="C182" s="40">
        <v>970817</v>
      </c>
      <c r="D182" s="41">
        <v>745</v>
      </c>
      <c r="E182" s="39">
        <f t="shared" si="2"/>
        <v>1303.1100671140939</v>
      </c>
    </row>
    <row r="183" spans="1:5" ht="16.5" customHeight="1" x14ac:dyDescent="0.25">
      <c r="A183" s="24">
        <v>70714</v>
      </c>
      <c r="B183" s="25" t="s">
        <v>144</v>
      </c>
      <c r="C183" s="40">
        <v>540855</v>
      </c>
      <c r="D183" s="41">
        <v>342</v>
      </c>
      <c r="E183" s="39">
        <f t="shared" si="2"/>
        <v>1581.4473684210527</v>
      </c>
    </row>
    <row r="184" spans="1:5" ht="16.5" customHeight="1" x14ac:dyDescent="0.25">
      <c r="A184" s="24">
        <v>70715</v>
      </c>
      <c r="B184" s="25" t="s">
        <v>136</v>
      </c>
      <c r="C184" s="40">
        <v>942526</v>
      </c>
      <c r="D184" s="41">
        <v>706</v>
      </c>
      <c r="E184" s="39">
        <f t="shared" si="2"/>
        <v>1335.0226628895184</v>
      </c>
    </row>
    <row r="185" spans="1:5" ht="16.5" customHeight="1" x14ac:dyDescent="0.25">
      <c r="A185" s="24">
        <v>70716</v>
      </c>
      <c r="B185" s="25" t="s">
        <v>128</v>
      </c>
      <c r="C185" s="40">
        <v>18790422</v>
      </c>
      <c r="D185" s="41">
        <v>11980</v>
      </c>
      <c r="E185" s="39">
        <f t="shared" si="2"/>
        <v>1568.4826377295492</v>
      </c>
    </row>
    <row r="186" spans="1:5" ht="16.5" customHeight="1" x14ac:dyDescent="0.25">
      <c r="A186" s="24">
        <v>70717</v>
      </c>
      <c r="B186" s="25" t="s">
        <v>266</v>
      </c>
      <c r="C186" s="40">
        <v>6441151</v>
      </c>
      <c r="D186" s="41">
        <v>4613</v>
      </c>
      <c r="E186" s="39">
        <f t="shared" si="2"/>
        <v>1396.3041404725775</v>
      </c>
    </row>
    <row r="187" spans="1:5" ht="16.5" customHeight="1" x14ac:dyDescent="0.25">
      <c r="A187" s="24">
        <v>70718</v>
      </c>
      <c r="B187" s="25" t="s">
        <v>143</v>
      </c>
      <c r="C187" s="40">
        <v>1107401</v>
      </c>
      <c r="D187" s="41">
        <v>881</v>
      </c>
      <c r="E187" s="39">
        <f t="shared" si="2"/>
        <v>1256.9818388195233</v>
      </c>
    </row>
    <row r="188" spans="1:5" ht="16.5" customHeight="1" x14ac:dyDescent="0.25">
      <c r="A188" s="24">
        <v>70719</v>
      </c>
      <c r="B188" s="25" t="s">
        <v>211</v>
      </c>
      <c r="C188" s="40">
        <v>4568804</v>
      </c>
      <c r="D188" s="41">
        <v>3418</v>
      </c>
      <c r="E188" s="39">
        <f t="shared" si="2"/>
        <v>1336.6892919836162</v>
      </c>
    </row>
    <row r="189" spans="1:5" ht="16.5" customHeight="1" x14ac:dyDescent="0.25">
      <c r="A189" s="24">
        <v>70720</v>
      </c>
      <c r="B189" s="25" t="s">
        <v>130</v>
      </c>
      <c r="C189" s="40">
        <v>1815222</v>
      </c>
      <c r="D189" s="41">
        <v>1472</v>
      </c>
      <c r="E189" s="39">
        <f t="shared" si="2"/>
        <v>1233.1671195652175</v>
      </c>
    </row>
    <row r="190" spans="1:5" ht="16.5" customHeight="1" x14ac:dyDescent="0.25">
      <c r="A190" s="24">
        <v>70721</v>
      </c>
      <c r="B190" s="25" t="s">
        <v>140</v>
      </c>
      <c r="C190" s="40">
        <v>931318</v>
      </c>
      <c r="D190" s="41">
        <v>673</v>
      </c>
      <c r="E190" s="39">
        <f t="shared" si="2"/>
        <v>1383.8306092124815</v>
      </c>
    </row>
    <row r="191" spans="1:5" ht="16.5" customHeight="1" x14ac:dyDescent="0.25">
      <c r="A191" s="24">
        <v>70723</v>
      </c>
      <c r="B191" s="25" t="s">
        <v>267</v>
      </c>
      <c r="C191" s="40">
        <v>1427935</v>
      </c>
      <c r="D191" s="41">
        <v>1140</v>
      </c>
      <c r="E191" s="39">
        <f t="shared" si="2"/>
        <v>1252.5745614035088</v>
      </c>
    </row>
    <row r="192" spans="1:5" ht="16.5" customHeight="1" x14ac:dyDescent="0.25">
      <c r="A192" s="24">
        <v>70724</v>
      </c>
      <c r="B192" s="25" t="s">
        <v>268</v>
      </c>
      <c r="C192" s="40">
        <v>1244169</v>
      </c>
      <c r="D192" s="41">
        <v>815</v>
      </c>
      <c r="E192" s="39">
        <f t="shared" si="2"/>
        <v>1526.5877300613497</v>
      </c>
    </row>
    <row r="193" spans="1:5" ht="16.5" customHeight="1" x14ac:dyDescent="0.25">
      <c r="A193" s="24">
        <v>70725</v>
      </c>
      <c r="B193" s="25" t="s">
        <v>269</v>
      </c>
      <c r="C193" s="40">
        <v>379716</v>
      </c>
      <c r="D193" s="41">
        <v>307</v>
      </c>
      <c r="E193" s="39">
        <f t="shared" ref="E193:E256" si="3">C193/D193</f>
        <v>1236.8599348534201</v>
      </c>
    </row>
    <row r="194" spans="1:5" ht="16.5" customHeight="1" x14ac:dyDescent="0.25">
      <c r="A194" s="24">
        <v>70726</v>
      </c>
      <c r="B194" s="25" t="s">
        <v>270</v>
      </c>
      <c r="C194" s="40">
        <v>823513</v>
      </c>
      <c r="D194" s="41">
        <v>628</v>
      </c>
      <c r="E194" s="39">
        <f t="shared" si="3"/>
        <v>1311.3264331210191</v>
      </c>
    </row>
    <row r="195" spans="1:5" ht="16.5" customHeight="1" x14ac:dyDescent="0.25">
      <c r="A195" s="24">
        <v>70727</v>
      </c>
      <c r="B195" s="25" t="s">
        <v>145</v>
      </c>
      <c r="C195" s="40">
        <v>550880</v>
      </c>
      <c r="D195" s="41">
        <v>451</v>
      </c>
      <c r="E195" s="39">
        <f t="shared" si="3"/>
        <v>1221.4634146341464</v>
      </c>
    </row>
    <row r="196" spans="1:5" ht="16.5" customHeight="1" x14ac:dyDescent="0.25">
      <c r="A196" s="24">
        <v>70728</v>
      </c>
      <c r="B196" s="25" t="s">
        <v>127</v>
      </c>
      <c r="C196" s="40">
        <v>2827009</v>
      </c>
      <c r="D196" s="41">
        <v>2031</v>
      </c>
      <c r="E196" s="39">
        <f t="shared" si="3"/>
        <v>1391.929591334318</v>
      </c>
    </row>
    <row r="197" spans="1:5" ht="16.5" customHeight="1" x14ac:dyDescent="0.25">
      <c r="A197" s="24">
        <v>70729</v>
      </c>
      <c r="B197" s="25" t="s">
        <v>134</v>
      </c>
      <c r="C197" s="40">
        <v>1016963</v>
      </c>
      <c r="D197" s="41">
        <v>805</v>
      </c>
      <c r="E197" s="39">
        <f t="shared" si="3"/>
        <v>1263.3080745341615</v>
      </c>
    </row>
    <row r="198" spans="1:5" ht="16.5" customHeight="1" x14ac:dyDescent="0.25">
      <c r="A198" s="24">
        <v>70731</v>
      </c>
      <c r="B198" s="25" t="s">
        <v>132</v>
      </c>
      <c r="C198" s="40">
        <v>776057</v>
      </c>
      <c r="D198" s="41">
        <v>627</v>
      </c>
      <c r="E198" s="39">
        <f t="shared" si="3"/>
        <v>1237.7304625199363</v>
      </c>
    </row>
    <row r="199" spans="1:5" ht="16.5" customHeight="1" x14ac:dyDescent="0.25">
      <c r="A199" s="24">
        <v>70732</v>
      </c>
      <c r="B199" s="25" t="s">
        <v>141</v>
      </c>
      <c r="C199" s="40">
        <v>1780143</v>
      </c>
      <c r="D199" s="41">
        <v>1518</v>
      </c>
      <c r="E199" s="39">
        <f t="shared" si="3"/>
        <v>1172.689723320158</v>
      </c>
    </row>
    <row r="200" spans="1:5" ht="16.5" customHeight="1" x14ac:dyDescent="0.25">
      <c r="A200" s="24">
        <v>70733</v>
      </c>
      <c r="B200" s="25" t="s">
        <v>146</v>
      </c>
      <c r="C200" s="40">
        <v>279903</v>
      </c>
      <c r="D200" s="41">
        <v>215</v>
      </c>
      <c r="E200" s="39">
        <f t="shared" si="3"/>
        <v>1301.8744186046511</v>
      </c>
    </row>
    <row r="201" spans="1:5" ht="16.5" customHeight="1" x14ac:dyDescent="0.25">
      <c r="A201" s="24">
        <v>70734</v>
      </c>
      <c r="B201" s="25" t="s">
        <v>129</v>
      </c>
      <c r="C201" s="40">
        <v>2703063</v>
      </c>
      <c r="D201" s="41">
        <v>2216</v>
      </c>
      <c r="E201" s="39">
        <f t="shared" si="3"/>
        <v>1219.7937725631768</v>
      </c>
    </row>
    <row r="202" spans="1:5" ht="16.5" customHeight="1" x14ac:dyDescent="0.25">
      <c r="A202" s="24">
        <v>70735</v>
      </c>
      <c r="B202" s="25" t="s">
        <v>207</v>
      </c>
      <c r="C202" s="40">
        <v>1617797</v>
      </c>
      <c r="D202" s="41">
        <v>1003</v>
      </c>
      <c r="E202" s="39">
        <f t="shared" si="3"/>
        <v>1612.9581256231306</v>
      </c>
    </row>
    <row r="203" spans="1:5" ht="16.5" customHeight="1" x14ac:dyDescent="0.25">
      <c r="A203" s="24">
        <v>70801</v>
      </c>
      <c r="B203" s="25" t="s">
        <v>158</v>
      </c>
      <c r="C203" s="40">
        <v>861872</v>
      </c>
      <c r="D203" s="41">
        <v>643</v>
      </c>
      <c r="E203" s="39">
        <f t="shared" si="3"/>
        <v>1340.3919129082426</v>
      </c>
    </row>
    <row r="204" spans="1:5" ht="16.5" customHeight="1" x14ac:dyDescent="0.25">
      <c r="A204" s="24">
        <v>70802</v>
      </c>
      <c r="B204" s="25" t="s">
        <v>170</v>
      </c>
      <c r="C204" s="40">
        <v>1005224</v>
      </c>
      <c r="D204" s="41">
        <v>615</v>
      </c>
      <c r="E204" s="39">
        <f t="shared" si="3"/>
        <v>1634.510569105691</v>
      </c>
    </row>
    <row r="205" spans="1:5" ht="16.5" customHeight="1" x14ac:dyDescent="0.25">
      <c r="A205" s="24">
        <v>70803</v>
      </c>
      <c r="B205" s="25" t="s">
        <v>167</v>
      </c>
      <c r="C205" s="40">
        <v>922859</v>
      </c>
      <c r="D205" s="41">
        <v>654</v>
      </c>
      <c r="E205" s="39">
        <f t="shared" si="3"/>
        <v>1411.0993883792048</v>
      </c>
    </row>
    <row r="206" spans="1:5" ht="16.5" customHeight="1" x14ac:dyDescent="0.25">
      <c r="A206" s="24">
        <v>70804</v>
      </c>
      <c r="B206" s="25" t="s">
        <v>166</v>
      </c>
      <c r="C206" s="40">
        <v>1015087</v>
      </c>
      <c r="D206" s="41">
        <v>760</v>
      </c>
      <c r="E206" s="39">
        <f t="shared" si="3"/>
        <v>1335.6407894736842</v>
      </c>
    </row>
    <row r="207" spans="1:5" ht="16.5" customHeight="1" x14ac:dyDescent="0.25">
      <c r="A207" s="24">
        <v>70805</v>
      </c>
      <c r="B207" s="25" t="s">
        <v>149</v>
      </c>
      <c r="C207" s="40">
        <v>3276682</v>
      </c>
      <c r="D207" s="41">
        <v>1470</v>
      </c>
      <c r="E207" s="39">
        <f t="shared" si="3"/>
        <v>2229.0353741496597</v>
      </c>
    </row>
    <row r="208" spans="1:5" ht="16.5" customHeight="1" x14ac:dyDescent="0.25">
      <c r="A208" s="24">
        <v>70806</v>
      </c>
      <c r="B208" s="25" t="s">
        <v>169</v>
      </c>
      <c r="C208" s="40">
        <v>1054128</v>
      </c>
      <c r="D208" s="41">
        <v>828</v>
      </c>
      <c r="E208" s="39">
        <f t="shared" si="3"/>
        <v>1273.1014492753623</v>
      </c>
    </row>
    <row r="209" spans="1:5" ht="16.5" customHeight="1" x14ac:dyDescent="0.25">
      <c r="A209" s="24">
        <v>70807</v>
      </c>
      <c r="B209" s="25" t="s">
        <v>148</v>
      </c>
      <c r="C209" s="40">
        <v>3862957</v>
      </c>
      <c r="D209" s="41">
        <v>2609</v>
      </c>
      <c r="E209" s="39">
        <f t="shared" si="3"/>
        <v>1480.627443464929</v>
      </c>
    </row>
    <row r="210" spans="1:5" ht="16.5" customHeight="1" x14ac:dyDescent="0.25">
      <c r="A210" s="24">
        <v>70808</v>
      </c>
      <c r="B210" s="25" t="s">
        <v>150</v>
      </c>
      <c r="C210" s="40">
        <v>1234261</v>
      </c>
      <c r="D210" s="41">
        <v>902</v>
      </c>
      <c r="E210" s="39">
        <f t="shared" si="3"/>
        <v>1368.3603104212859</v>
      </c>
    </row>
    <row r="211" spans="1:5" ht="16.5" customHeight="1" x14ac:dyDescent="0.25">
      <c r="A211" s="24">
        <v>70809</v>
      </c>
      <c r="B211" s="25" t="s">
        <v>172</v>
      </c>
      <c r="C211" s="40">
        <v>494920</v>
      </c>
      <c r="D211" s="41">
        <v>391</v>
      </c>
      <c r="E211" s="39">
        <f t="shared" si="3"/>
        <v>1265.7800511508951</v>
      </c>
    </row>
    <row r="212" spans="1:5" ht="16.5" customHeight="1" x14ac:dyDescent="0.25">
      <c r="A212" s="24">
        <v>70810</v>
      </c>
      <c r="B212" s="25" t="s">
        <v>171</v>
      </c>
      <c r="C212" s="40">
        <v>363482</v>
      </c>
      <c r="D212" s="41">
        <v>248</v>
      </c>
      <c r="E212" s="39">
        <f t="shared" si="3"/>
        <v>1465.6532258064517</v>
      </c>
    </row>
    <row r="213" spans="1:5" ht="16.5" customHeight="1" x14ac:dyDescent="0.25">
      <c r="A213" s="24">
        <v>70811</v>
      </c>
      <c r="B213" s="25" t="s">
        <v>162</v>
      </c>
      <c r="C213" s="40">
        <v>1286599</v>
      </c>
      <c r="D213" s="41">
        <v>616</v>
      </c>
      <c r="E213" s="39">
        <f t="shared" si="3"/>
        <v>2088.6347402597403</v>
      </c>
    </row>
    <row r="214" spans="1:5" ht="16.5" customHeight="1" x14ac:dyDescent="0.25">
      <c r="A214" s="24">
        <v>70812</v>
      </c>
      <c r="B214" s="25" t="s">
        <v>217</v>
      </c>
      <c r="C214" s="40">
        <v>58488</v>
      </c>
      <c r="D214" s="41">
        <v>40</v>
      </c>
      <c r="E214" s="39">
        <f t="shared" si="3"/>
        <v>1462.2</v>
      </c>
    </row>
    <row r="215" spans="1:5" ht="16.5" customHeight="1" x14ac:dyDescent="0.25">
      <c r="A215" s="24">
        <v>70813</v>
      </c>
      <c r="B215" s="25" t="s">
        <v>159</v>
      </c>
      <c r="C215" s="40">
        <v>837427</v>
      </c>
      <c r="D215" s="41">
        <v>672</v>
      </c>
      <c r="E215" s="39">
        <f t="shared" si="3"/>
        <v>1246.171130952381</v>
      </c>
    </row>
    <row r="216" spans="1:5" ht="16.5" customHeight="1" x14ac:dyDescent="0.25">
      <c r="A216" s="24">
        <v>70814</v>
      </c>
      <c r="B216" s="25" t="s">
        <v>161</v>
      </c>
      <c r="C216" s="40">
        <v>701027</v>
      </c>
      <c r="D216" s="41">
        <v>545</v>
      </c>
      <c r="E216" s="39">
        <f t="shared" si="3"/>
        <v>1286.2880733944953</v>
      </c>
    </row>
    <row r="217" spans="1:5" ht="16.5" customHeight="1" x14ac:dyDescent="0.25">
      <c r="A217" s="24">
        <v>70815</v>
      </c>
      <c r="B217" s="25" t="s">
        <v>218</v>
      </c>
      <c r="C217" s="40">
        <v>121517</v>
      </c>
      <c r="D217" s="41">
        <v>93</v>
      </c>
      <c r="E217" s="39">
        <f t="shared" si="3"/>
        <v>1306.6344086021506</v>
      </c>
    </row>
    <row r="218" spans="1:5" ht="16.5" customHeight="1" x14ac:dyDescent="0.25">
      <c r="A218" s="24">
        <v>70816</v>
      </c>
      <c r="B218" s="25" t="s">
        <v>154</v>
      </c>
      <c r="C218" s="40">
        <v>1833317</v>
      </c>
      <c r="D218" s="41">
        <v>1266</v>
      </c>
      <c r="E218" s="39">
        <f t="shared" si="3"/>
        <v>1448.1176935229068</v>
      </c>
    </row>
    <row r="219" spans="1:5" ht="16.5" customHeight="1" x14ac:dyDescent="0.25">
      <c r="A219" s="24">
        <v>70817</v>
      </c>
      <c r="B219" s="25" t="s">
        <v>168</v>
      </c>
      <c r="C219" s="40">
        <v>581299</v>
      </c>
      <c r="D219" s="41">
        <v>388</v>
      </c>
      <c r="E219" s="39">
        <f t="shared" si="3"/>
        <v>1498.1932989690722</v>
      </c>
    </row>
    <row r="220" spans="1:5" ht="16.5" customHeight="1" x14ac:dyDescent="0.25">
      <c r="A220" s="24">
        <v>70818</v>
      </c>
      <c r="B220" s="25" t="s">
        <v>220</v>
      </c>
      <c r="C220" s="40">
        <v>459189</v>
      </c>
      <c r="D220" s="41">
        <v>297</v>
      </c>
      <c r="E220" s="39">
        <f t="shared" si="3"/>
        <v>1546.090909090909</v>
      </c>
    </row>
    <row r="221" spans="1:5" ht="16.5" customHeight="1" x14ac:dyDescent="0.25">
      <c r="A221" s="24">
        <v>70819</v>
      </c>
      <c r="B221" s="25" t="s">
        <v>221</v>
      </c>
      <c r="C221" s="40">
        <v>98493</v>
      </c>
      <c r="D221" s="41">
        <v>73</v>
      </c>
      <c r="E221" s="39">
        <f t="shared" si="3"/>
        <v>1349.2191780821918</v>
      </c>
    </row>
    <row r="222" spans="1:5" ht="16.5" customHeight="1" x14ac:dyDescent="0.25">
      <c r="A222" s="24">
        <v>70820</v>
      </c>
      <c r="B222" s="25" t="s">
        <v>152</v>
      </c>
      <c r="C222" s="40">
        <v>2855389</v>
      </c>
      <c r="D222" s="41">
        <v>2091</v>
      </c>
      <c r="E222" s="39">
        <f t="shared" si="3"/>
        <v>1365.5614538498326</v>
      </c>
    </row>
    <row r="223" spans="1:5" ht="16.5" customHeight="1" x14ac:dyDescent="0.25">
      <c r="A223" s="24">
        <v>70821</v>
      </c>
      <c r="B223" s="25" t="s">
        <v>153</v>
      </c>
      <c r="C223" s="40">
        <v>2176908</v>
      </c>
      <c r="D223" s="41">
        <v>1155</v>
      </c>
      <c r="E223" s="39">
        <f t="shared" si="3"/>
        <v>1884.7688311688312</v>
      </c>
    </row>
    <row r="224" spans="1:5" ht="16.5" customHeight="1" x14ac:dyDescent="0.25">
      <c r="A224" s="24">
        <v>70822</v>
      </c>
      <c r="B224" s="25" t="s">
        <v>173</v>
      </c>
      <c r="C224" s="40">
        <v>487249</v>
      </c>
      <c r="D224" s="41">
        <v>385</v>
      </c>
      <c r="E224" s="39">
        <f t="shared" si="3"/>
        <v>1265.5818181818181</v>
      </c>
    </row>
    <row r="225" spans="1:5" ht="16.5" customHeight="1" x14ac:dyDescent="0.25">
      <c r="A225" s="24">
        <v>70823</v>
      </c>
      <c r="B225" s="25" t="s">
        <v>222</v>
      </c>
      <c r="C225" s="40">
        <v>83657</v>
      </c>
      <c r="D225" s="41">
        <v>61</v>
      </c>
      <c r="E225" s="39">
        <f t="shared" si="3"/>
        <v>1371.4262295081967</v>
      </c>
    </row>
    <row r="226" spans="1:5" ht="16.5" customHeight="1" x14ac:dyDescent="0.25">
      <c r="A226" s="24">
        <v>70824</v>
      </c>
      <c r="B226" s="25" t="s">
        <v>165</v>
      </c>
      <c r="C226" s="40">
        <v>741615</v>
      </c>
      <c r="D226" s="41">
        <v>464</v>
      </c>
      <c r="E226" s="39">
        <f t="shared" si="3"/>
        <v>1598.3081896551723</v>
      </c>
    </row>
    <row r="227" spans="1:5" ht="16.5" customHeight="1" x14ac:dyDescent="0.25">
      <c r="A227" s="24">
        <v>70825</v>
      </c>
      <c r="B227" s="25" t="s">
        <v>223</v>
      </c>
      <c r="C227" s="40">
        <v>134707</v>
      </c>
      <c r="D227" s="41">
        <v>92</v>
      </c>
      <c r="E227" s="39">
        <f t="shared" si="3"/>
        <v>1464.2065217391305</v>
      </c>
    </row>
    <row r="228" spans="1:5" ht="16.5" customHeight="1" x14ac:dyDescent="0.25">
      <c r="A228" s="24">
        <v>70826</v>
      </c>
      <c r="B228" s="25" t="s">
        <v>155</v>
      </c>
      <c r="C228" s="40">
        <v>1885395</v>
      </c>
      <c r="D228" s="41">
        <v>1589</v>
      </c>
      <c r="E228" s="39">
        <f t="shared" si="3"/>
        <v>1186.5292636878539</v>
      </c>
    </row>
    <row r="229" spans="1:5" ht="16.5" customHeight="1" x14ac:dyDescent="0.25">
      <c r="A229" s="24">
        <v>70827</v>
      </c>
      <c r="B229" s="25" t="s">
        <v>205</v>
      </c>
      <c r="C229" s="40">
        <v>557289</v>
      </c>
      <c r="D229" s="41">
        <v>423</v>
      </c>
      <c r="E229" s="39">
        <f t="shared" si="3"/>
        <v>1317.4680851063829</v>
      </c>
    </row>
    <row r="230" spans="1:5" ht="16.5" customHeight="1" x14ac:dyDescent="0.25">
      <c r="A230" s="24">
        <v>70828</v>
      </c>
      <c r="B230" s="25" t="s">
        <v>147</v>
      </c>
      <c r="C230" s="40">
        <v>10183908</v>
      </c>
      <c r="D230" s="41">
        <v>7151</v>
      </c>
      <c r="E230" s="39">
        <f t="shared" si="3"/>
        <v>1424.1236190742554</v>
      </c>
    </row>
    <row r="231" spans="1:5" ht="16.5" customHeight="1" x14ac:dyDescent="0.25">
      <c r="A231" s="24">
        <v>70829</v>
      </c>
      <c r="B231" s="25" t="s">
        <v>208</v>
      </c>
      <c r="C231" s="40">
        <v>633943</v>
      </c>
      <c r="D231" s="41">
        <v>452</v>
      </c>
      <c r="E231" s="39">
        <f t="shared" si="3"/>
        <v>1402.5287610619469</v>
      </c>
    </row>
    <row r="232" spans="1:5" ht="16.5" customHeight="1" x14ac:dyDescent="0.25">
      <c r="A232" s="24">
        <v>70830</v>
      </c>
      <c r="B232" s="25" t="s">
        <v>164</v>
      </c>
      <c r="C232" s="40">
        <v>672894</v>
      </c>
      <c r="D232" s="41">
        <v>517</v>
      </c>
      <c r="E232" s="39">
        <f t="shared" si="3"/>
        <v>1301.5357833655705</v>
      </c>
    </row>
    <row r="233" spans="1:5" ht="16.5" customHeight="1" x14ac:dyDescent="0.25">
      <c r="A233" s="24">
        <v>70831</v>
      </c>
      <c r="B233" s="25" t="s">
        <v>160</v>
      </c>
      <c r="C233" s="40">
        <v>927771</v>
      </c>
      <c r="D233" s="41">
        <v>666</v>
      </c>
      <c r="E233" s="39">
        <f t="shared" si="3"/>
        <v>1393.0495495495495</v>
      </c>
    </row>
    <row r="234" spans="1:5" ht="16.5" customHeight="1" x14ac:dyDescent="0.25">
      <c r="A234" s="24">
        <v>70832</v>
      </c>
      <c r="B234" s="25" t="s">
        <v>163</v>
      </c>
      <c r="C234" s="40">
        <v>1843362</v>
      </c>
      <c r="D234" s="41">
        <v>1164</v>
      </c>
      <c r="E234" s="39">
        <f t="shared" si="3"/>
        <v>1583.6443298969073</v>
      </c>
    </row>
    <row r="235" spans="1:5" ht="16.5" customHeight="1" x14ac:dyDescent="0.25">
      <c r="A235" s="24">
        <v>70833</v>
      </c>
      <c r="B235" s="25" t="s">
        <v>151</v>
      </c>
      <c r="C235" s="40">
        <v>2053171</v>
      </c>
      <c r="D235" s="41">
        <v>1499</v>
      </c>
      <c r="E235" s="39">
        <f t="shared" si="3"/>
        <v>1369.6937958639094</v>
      </c>
    </row>
    <row r="236" spans="1:5" ht="16.5" customHeight="1" x14ac:dyDescent="0.25">
      <c r="A236" s="24">
        <v>70834</v>
      </c>
      <c r="B236" s="25" t="s">
        <v>156</v>
      </c>
      <c r="C236" s="40">
        <v>327864</v>
      </c>
      <c r="D236" s="41">
        <v>274</v>
      </c>
      <c r="E236" s="39">
        <f t="shared" si="3"/>
        <v>1196.5839416058395</v>
      </c>
    </row>
    <row r="237" spans="1:5" ht="16.5" customHeight="1" x14ac:dyDescent="0.25">
      <c r="A237" s="24">
        <v>70835</v>
      </c>
      <c r="B237" s="25" t="s">
        <v>157</v>
      </c>
      <c r="C237" s="40">
        <v>1189821</v>
      </c>
      <c r="D237" s="41">
        <v>968</v>
      </c>
      <c r="E237" s="39">
        <f t="shared" si="3"/>
        <v>1229.1539256198348</v>
      </c>
    </row>
    <row r="238" spans="1:5" ht="16.5" customHeight="1" x14ac:dyDescent="0.25">
      <c r="A238" s="24">
        <v>70836</v>
      </c>
      <c r="B238" s="25" t="s">
        <v>271</v>
      </c>
      <c r="C238" s="40">
        <v>1635084</v>
      </c>
      <c r="D238" s="41">
        <v>1258</v>
      </c>
      <c r="E238" s="39">
        <f t="shared" si="3"/>
        <v>1299.7488076311606</v>
      </c>
    </row>
    <row r="239" spans="1:5" ht="16.5" customHeight="1" x14ac:dyDescent="0.25">
      <c r="A239" s="24">
        <v>70837</v>
      </c>
      <c r="B239" s="25" t="s">
        <v>226</v>
      </c>
      <c r="C239" s="40">
        <v>341310</v>
      </c>
      <c r="D239" s="41">
        <v>246</v>
      </c>
      <c r="E239" s="39">
        <f t="shared" si="3"/>
        <v>1387.439024390244</v>
      </c>
    </row>
    <row r="240" spans="1:5" ht="16.5" customHeight="1" x14ac:dyDescent="0.25">
      <c r="A240" s="24">
        <v>70901</v>
      </c>
      <c r="B240" s="25" t="s">
        <v>176</v>
      </c>
      <c r="C240" s="40">
        <v>3221789</v>
      </c>
      <c r="D240" s="41">
        <v>2256</v>
      </c>
      <c r="E240" s="39">
        <f t="shared" si="3"/>
        <v>1428.0979609929077</v>
      </c>
    </row>
    <row r="241" spans="1:5" ht="16.5" customHeight="1" x14ac:dyDescent="0.25">
      <c r="A241" s="24">
        <v>70902</v>
      </c>
      <c r="B241" s="25" t="s">
        <v>272</v>
      </c>
      <c r="C241" s="40">
        <v>2673087</v>
      </c>
      <c r="D241" s="41">
        <v>1881</v>
      </c>
      <c r="E241" s="39">
        <f t="shared" si="3"/>
        <v>1421.0988835725677</v>
      </c>
    </row>
    <row r="242" spans="1:5" ht="16.5" customHeight="1" x14ac:dyDescent="0.25">
      <c r="A242" s="24">
        <v>70903</v>
      </c>
      <c r="B242" s="25" t="s">
        <v>198</v>
      </c>
      <c r="C242" s="40">
        <v>546694</v>
      </c>
      <c r="D242" s="41">
        <v>369</v>
      </c>
      <c r="E242" s="39">
        <f t="shared" si="3"/>
        <v>1481.5555555555557</v>
      </c>
    </row>
    <row r="243" spans="1:5" ht="16.5" customHeight="1" x14ac:dyDescent="0.25">
      <c r="A243" s="24">
        <v>70904</v>
      </c>
      <c r="B243" s="25" t="s">
        <v>273</v>
      </c>
      <c r="C243" s="40">
        <v>1385146</v>
      </c>
      <c r="D243" s="41">
        <v>1139</v>
      </c>
      <c r="E243" s="39">
        <f t="shared" si="3"/>
        <v>1216.1071115013169</v>
      </c>
    </row>
    <row r="244" spans="1:5" ht="16.5" customHeight="1" x14ac:dyDescent="0.25">
      <c r="A244" s="24">
        <v>70905</v>
      </c>
      <c r="B244" s="25" t="s">
        <v>274</v>
      </c>
      <c r="C244" s="40">
        <v>3278285</v>
      </c>
      <c r="D244" s="41">
        <v>2592</v>
      </c>
      <c r="E244" s="39">
        <f t="shared" si="3"/>
        <v>1264.7704475308642</v>
      </c>
    </row>
    <row r="245" spans="1:5" ht="16.5" customHeight="1" x14ac:dyDescent="0.25">
      <c r="A245" s="24">
        <v>70907</v>
      </c>
      <c r="B245" s="25" t="s">
        <v>275</v>
      </c>
      <c r="C245" s="40">
        <v>5448201</v>
      </c>
      <c r="D245" s="41">
        <v>3472</v>
      </c>
      <c r="E245" s="39">
        <f t="shared" si="3"/>
        <v>1569.1823156682028</v>
      </c>
    </row>
    <row r="246" spans="1:5" ht="16.5" customHeight="1" x14ac:dyDescent="0.25">
      <c r="A246" s="24">
        <v>70908</v>
      </c>
      <c r="B246" s="25" t="s">
        <v>188</v>
      </c>
      <c r="C246" s="40">
        <v>2219113</v>
      </c>
      <c r="D246" s="41">
        <v>1419</v>
      </c>
      <c r="E246" s="39">
        <f t="shared" si="3"/>
        <v>1563.8569415081042</v>
      </c>
    </row>
    <row r="247" spans="1:5" ht="16.5" customHeight="1" x14ac:dyDescent="0.25">
      <c r="A247" s="24">
        <v>70909</v>
      </c>
      <c r="B247" s="25" t="s">
        <v>178</v>
      </c>
      <c r="C247" s="40">
        <v>6359209</v>
      </c>
      <c r="D247" s="41">
        <v>4329</v>
      </c>
      <c r="E247" s="39">
        <f t="shared" si="3"/>
        <v>1468.9787479787481</v>
      </c>
    </row>
    <row r="248" spans="1:5" ht="16.5" customHeight="1" x14ac:dyDescent="0.25">
      <c r="A248" s="24">
        <v>70910</v>
      </c>
      <c r="B248" s="25" t="s">
        <v>182</v>
      </c>
      <c r="C248" s="40">
        <v>1991591</v>
      </c>
      <c r="D248" s="41">
        <v>1489</v>
      </c>
      <c r="E248" s="39">
        <f t="shared" si="3"/>
        <v>1337.5359301544661</v>
      </c>
    </row>
    <row r="249" spans="1:5" ht="16.5" customHeight="1" x14ac:dyDescent="0.25">
      <c r="A249" s="24">
        <v>70911</v>
      </c>
      <c r="B249" s="25" t="s">
        <v>195</v>
      </c>
      <c r="C249" s="40">
        <v>847947</v>
      </c>
      <c r="D249" s="41">
        <v>714</v>
      </c>
      <c r="E249" s="39">
        <f t="shared" si="3"/>
        <v>1187.6008403361345</v>
      </c>
    </row>
    <row r="250" spans="1:5" ht="16.5" customHeight="1" x14ac:dyDescent="0.25">
      <c r="A250" s="24">
        <v>70912</v>
      </c>
      <c r="B250" s="25" t="s">
        <v>192</v>
      </c>
      <c r="C250" s="40">
        <v>1754327</v>
      </c>
      <c r="D250" s="41">
        <v>801</v>
      </c>
      <c r="E250" s="39">
        <f t="shared" si="3"/>
        <v>2190.1710362047443</v>
      </c>
    </row>
    <row r="251" spans="1:5" ht="16.5" customHeight="1" x14ac:dyDescent="0.25">
      <c r="A251" s="24">
        <v>70913</v>
      </c>
      <c r="B251" s="25" t="s">
        <v>197</v>
      </c>
      <c r="C251" s="40">
        <v>626354</v>
      </c>
      <c r="D251" s="41">
        <v>486</v>
      </c>
      <c r="E251" s="39">
        <f t="shared" si="3"/>
        <v>1288.7942386831276</v>
      </c>
    </row>
    <row r="252" spans="1:5" ht="16.5" customHeight="1" x14ac:dyDescent="0.25">
      <c r="A252" s="24">
        <v>70914</v>
      </c>
      <c r="B252" s="25" t="s">
        <v>199</v>
      </c>
      <c r="C252" s="40">
        <v>949468</v>
      </c>
      <c r="D252" s="41">
        <v>735</v>
      </c>
      <c r="E252" s="39">
        <f t="shared" si="3"/>
        <v>1291.7931972789115</v>
      </c>
    </row>
    <row r="253" spans="1:5" ht="16.5" customHeight="1" x14ac:dyDescent="0.25">
      <c r="A253" s="24">
        <v>70915</v>
      </c>
      <c r="B253" s="25" t="s">
        <v>276</v>
      </c>
      <c r="C253" s="40">
        <v>2027676</v>
      </c>
      <c r="D253" s="41">
        <v>1637</v>
      </c>
      <c r="E253" s="39">
        <f t="shared" si="3"/>
        <v>1238.6536346976177</v>
      </c>
    </row>
    <row r="254" spans="1:5" ht="16.5" customHeight="1" x14ac:dyDescent="0.25">
      <c r="A254" s="24">
        <v>70916</v>
      </c>
      <c r="B254" s="25" t="s">
        <v>219</v>
      </c>
      <c r="C254" s="40">
        <v>1921383</v>
      </c>
      <c r="D254" s="41">
        <v>1458</v>
      </c>
      <c r="E254" s="39">
        <f t="shared" si="3"/>
        <v>1317.820987654321</v>
      </c>
    </row>
    <row r="255" spans="1:5" ht="16.5" customHeight="1" x14ac:dyDescent="0.25">
      <c r="A255" s="24">
        <v>70917</v>
      </c>
      <c r="B255" s="25" t="s">
        <v>186</v>
      </c>
      <c r="C255" s="40">
        <v>11092384</v>
      </c>
      <c r="D255" s="41">
        <v>7450</v>
      </c>
      <c r="E255" s="39">
        <f t="shared" si="3"/>
        <v>1488.9106040268457</v>
      </c>
    </row>
    <row r="256" spans="1:5" ht="16.5" customHeight="1" x14ac:dyDescent="0.25">
      <c r="A256" s="24">
        <v>70918</v>
      </c>
      <c r="B256" s="25" t="s">
        <v>184</v>
      </c>
      <c r="C256" s="40">
        <v>2186819</v>
      </c>
      <c r="D256" s="41">
        <v>1313</v>
      </c>
      <c r="E256" s="39">
        <f t="shared" si="3"/>
        <v>1665.5133282559025</v>
      </c>
    </row>
    <row r="257" spans="1:5" ht="16.5" customHeight="1" x14ac:dyDescent="0.25">
      <c r="A257" s="24">
        <v>70920</v>
      </c>
      <c r="B257" s="25" t="s">
        <v>177</v>
      </c>
      <c r="C257" s="40">
        <v>6716227</v>
      </c>
      <c r="D257" s="41">
        <v>3968</v>
      </c>
      <c r="E257" s="39">
        <f t="shared" ref="E257:E279" si="4">C257/D257</f>
        <v>1692.5975302419354</v>
      </c>
    </row>
    <row r="258" spans="1:5" ht="16.5" customHeight="1" x14ac:dyDescent="0.25">
      <c r="A258" s="24">
        <v>70921</v>
      </c>
      <c r="B258" s="25" t="s">
        <v>196</v>
      </c>
      <c r="C258" s="40">
        <v>1775013</v>
      </c>
      <c r="D258" s="41">
        <v>1250</v>
      </c>
      <c r="E258" s="39">
        <f t="shared" si="4"/>
        <v>1420.0103999999999</v>
      </c>
    </row>
    <row r="259" spans="1:5" ht="16.5" customHeight="1" x14ac:dyDescent="0.25">
      <c r="A259" s="24">
        <v>70922</v>
      </c>
      <c r="B259" s="25" t="s">
        <v>277</v>
      </c>
      <c r="C259" s="40">
        <v>2406545</v>
      </c>
      <c r="D259" s="41">
        <v>1730</v>
      </c>
      <c r="E259" s="39">
        <f t="shared" si="4"/>
        <v>1391.0664739884394</v>
      </c>
    </row>
    <row r="260" spans="1:5" ht="16.5" customHeight="1" x14ac:dyDescent="0.25">
      <c r="A260" s="24">
        <v>70923</v>
      </c>
      <c r="B260" s="25" t="s">
        <v>278</v>
      </c>
      <c r="C260" s="40">
        <v>1873129</v>
      </c>
      <c r="D260" s="41">
        <v>1258</v>
      </c>
      <c r="E260" s="39">
        <f t="shared" si="4"/>
        <v>1488.9737678855327</v>
      </c>
    </row>
    <row r="261" spans="1:5" ht="16.5" customHeight="1" x14ac:dyDescent="0.25">
      <c r="A261" s="24">
        <v>70924</v>
      </c>
      <c r="B261" s="25" t="s">
        <v>175</v>
      </c>
      <c r="C261" s="40">
        <v>857682</v>
      </c>
      <c r="D261" s="41">
        <v>575</v>
      </c>
      <c r="E261" s="39">
        <f t="shared" si="4"/>
        <v>1491.6208695652174</v>
      </c>
    </row>
    <row r="262" spans="1:5" ht="16.5" customHeight="1" x14ac:dyDescent="0.25">
      <c r="A262" s="24">
        <v>70925</v>
      </c>
      <c r="B262" s="25" t="s">
        <v>193</v>
      </c>
      <c r="C262" s="40">
        <v>2025128</v>
      </c>
      <c r="D262" s="41">
        <v>1559</v>
      </c>
      <c r="E262" s="39">
        <f t="shared" si="4"/>
        <v>1298.9916613213597</v>
      </c>
    </row>
    <row r="263" spans="1:5" ht="16.5" customHeight="1" x14ac:dyDescent="0.25">
      <c r="A263" s="24">
        <v>70926</v>
      </c>
      <c r="B263" s="25" t="s">
        <v>183</v>
      </c>
      <c r="C263" s="40">
        <v>21030438</v>
      </c>
      <c r="D263" s="41">
        <v>14090</v>
      </c>
      <c r="E263" s="39">
        <f t="shared" si="4"/>
        <v>1492.5789921930448</v>
      </c>
    </row>
    <row r="264" spans="1:5" ht="16.5" customHeight="1" x14ac:dyDescent="0.25">
      <c r="A264" s="24">
        <v>70927</v>
      </c>
      <c r="B264" s="25" t="s">
        <v>189</v>
      </c>
      <c r="C264" s="40">
        <v>2390761</v>
      </c>
      <c r="D264" s="41">
        <v>1783</v>
      </c>
      <c r="E264" s="39">
        <f t="shared" si="4"/>
        <v>1340.864273696018</v>
      </c>
    </row>
    <row r="265" spans="1:5" ht="16.5" customHeight="1" x14ac:dyDescent="0.25">
      <c r="A265" s="24">
        <v>70928</v>
      </c>
      <c r="B265" s="25" t="s">
        <v>181</v>
      </c>
      <c r="C265" s="40">
        <v>3289944</v>
      </c>
      <c r="D265" s="41">
        <v>2197</v>
      </c>
      <c r="E265" s="39">
        <f t="shared" si="4"/>
        <v>1497.4710969503869</v>
      </c>
    </row>
    <row r="266" spans="1:5" ht="16.5" customHeight="1" x14ac:dyDescent="0.25">
      <c r="A266" s="24">
        <v>70929</v>
      </c>
      <c r="B266" s="25" t="s">
        <v>279</v>
      </c>
      <c r="C266" s="40">
        <v>374452</v>
      </c>
      <c r="D266" s="41">
        <v>297</v>
      </c>
      <c r="E266" s="39">
        <f t="shared" si="4"/>
        <v>1260.7811447811448</v>
      </c>
    </row>
    <row r="267" spans="1:5" ht="16.5" customHeight="1" x14ac:dyDescent="0.25">
      <c r="A267" s="24">
        <v>70930</v>
      </c>
      <c r="B267" s="25" t="s">
        <v>280</v>
      </c>
      <c r="C267" s="40">
        <v>1339841</v>
      </c>
      <c r="D267" s="41">
        <v>861</v>
      </c>
      <c r="E267" s="39">
        <f t="shared" si="4"/>
        <v>1556.1451800232287</v>
      </c>
    </row>
    <row r="268" spans="1:5" ht="16.5" customHeight="1" x14ac:dyDescent="0.25">
      <c r="A268" s="24">
        <v>70931</v>
      </c>
      <c r="B268" s="25" t="s">
        <v>179</v>
      </c>
      <c r="C268" s="40">
        <v>2626483</v>
      </c>
      <c r="D268" s="41">
        <v>1899</v>
      </c>
      <c r="E268" s="39">
        <f t="shared" si="4"/>
        <v>1383.0874144286468</v>
      </c>
    </row>
    <row r="269" spans="1:5" ht="16.5" customHeight="1" x14ac:dyDescent="0.25">
      <c r="A269" s="24">
        <v>70932</v>
      </c>
      <c r="B269" s="25" t="s">
        <v>200</v>
      </c>
      <c r="C269" s="40">
        <v>1077886</v>
      </c>
      <c r="D269" s="41">
        <v>855</v>
      </c>
      <c r="E269" s="39">
        <f t="shared" si="4"/>
        <v>1260.6853801169591</v>
      </c>
    </row>
    <row r="270" spans="1:5" ht="16.5" customHeight="1" x14ac:dyDescent="0.25">
      <c r="A270" s="24">
        <v>70933</v>
      </c>
      <c r="B270" s="25" t="s">
        <v>191</v>
      </c>
      <c r="C270" s="40">
        <v>3120698</v>
      </c>
      <c r="D270" s="41">
        <v>2292</v>
      </c>
      <c r="E270" s="39">
        <f t="shared" si="4"/>
        <v>1361.5610820244328</v>
      </c>
    </row>
    <row r="271" spans="1:5" ht="16.5" customHeight="1" x14ac:dyDescent="0.25">
      <c r="A271" s="24">
        <v>70934</v>
      </c>
      <c r="B271" s="25" t="s">
        <v>190</v>
      </c>
      <c r="C271" s="40">
        <v>3540890</v>
      </c>
      <c r="D271" s="41">
        <v>1929</v>
      </c>
      <c r="E271" s="39">
        <f t="shared" si="4"/>
        <v>1835.6091238983929</v>
      </c>
    </row>
    <row r="272" spans="1:5" ht="16.5" customHeight="1" x14ac:dyDescent="0.25">
      <c r="A272" s="24">
        <v>70935</v>
      </c>
      <c r="B272" s="25" t="s">
        <v>180</v>
      </c>
      <c r="C272" s="40">
        <v>2539010</v>
      </c>
      <c r="D272" s="41">
        <v>1906</v>
      </c>
      <c r="E272" s="39">
        <f t="shared" si="4"/>
        <v>1332.1143756558238</v>
      </c>
    </row>
    <row r="273" spans="1:5" ht="16.5" customHeight="1" x14ac:dyDescent="0.25">
      <c r="A273" s="24">
        <v>70936</v>
      </c>
      <c r="B273" s="25" t="s">
        <v>174</v>
      </c>
      <c r="C273" s="40">
        <v>7520438</v>
      </c>
      <c r="D273" s="41">
        <v>5339</v>
      </c>
      <c r="E273" s="39">
        <f t="shared" si="4"/>
        <v>1408.5855029031654</v>
      </c>
    </row>
    <row r="274" spans="1:5" ht="16.5" customHeight="1" x14ac:dyDescent="0.25">
      <c r="A274" s="24">
        <v>70937</v>
      </c>
      <c r="B274" s="25" t="s">
        <v>194</v>
      </c>
      <c r="C274" s="40">
        <v>2206886</v>
      </c>
      <c r="D274" s="41">
        <v>1757</v>
      </c>
      <c r="E274" s="39">
        <f t="shared" si="4"/>
        <v>1256.0535002845759</v>
      </c>
    </row>
    <row r="275" spans="1:5" ht="16.5" customHeight="1" x14ac:dyDescent="0.25">
      <c r="A275" s="24">
        <v>70938</v>
      </c>
      <c r="B275" s="25" t="s">
        <v>185</v>
      </c>
      <c r="C275" s="40">
        <v>3074749</v>
      </c>
      <c r="D275" s="41">
        <v>2508</v>
      </c>
      <c r="E275" s="39">
        <f t="shared" si="4"/>
        <v>1225.9764752791068</v>
      </c>
    </row>
    <row r="276" spans="1:5" ht="16.5" customHeight="1" x14ac:dyDescent="0.25">
      <c r="A276" s="24">
        <v>70939</v>
      </c>
      <c r="B276" s="25" t="s">
        <v>187</v>
      </c>
      <c r="C276" s="40">
        <v>2900596</v>
      </c>
      <c r="D276" s="41">
        <v>2164</v>
      </c>
      <c r="E276" s="39">
        <f t="shared" si="4"/>
        <v>1340.3863216266175</v>
      </c>
    </row>
    <row r="277" spans="1:5" ht="16.5" customHeight="1" x14ac:dyDescent="0.25">
      <c r="A277" s="24">
        <v>70940</v>
      </c>
      <c r="B277" s="25" t="s">
        <v>281</v>
      </c>
      <c r="C277" s="40">
        <v>2668422</v>
      </c>
      <c r="D277" s="41">
        <v>1712</v>
      </c>
      <c r="E277" s="39">
        <f t="shared" si="4"/>
        <v>1558.6577102803737</v>
      </c>
    </row>
    <row r="278" spans="1:5" ht="16.5" customHeight="1" x14ac:dyDescent="0.25">
      <c r="A278" s="24">
        <v>70941</v>
      </c>
      <c r="B278" s="25" t="s">
        <v>215</v>
      </c>
      <c r="C278" s="40">
        <v>971706</v>
      </c>
      <c r="D278" s="41">
        <v>668</v>
      </c>
      <c r="E278" s="39">
        <f t="shared" si="4"/>
        <v>1454.6497005988024</v>
      </c>
    </row>
    <row r="279" spans="1:5" ht="16.5" customHeight="1" x14ac:dyDescent="0.25">
      <c r="A279" s="23"/>
      <c r="B279" s="23"/>
      <c r="C279" s="30">
        <f>SUM(C3:C278)</f>
        <v>911408191</v>
      </c>
      <c r="D279" s="32">
        <f>SUM(D3:D278)</f>
        <v>638918</v>
      </c>
      <c r="E279" s="22">
        <f t="shared" si="4"/>
        <v>1426.4869529423181</v>
      </c>
    </row>
    <row r="280" spans="1:5" ht="16.5" customHeight="1" x14ac:dyDescent="0.25">
      <c r="A280" s="23"/>
      <c r="B280" s="37" t="s">
        <v>298</v>
      </c>
      <c r="C280" s="36">
        <f>C279/D279</f>
        <v>1426.4869529423181</v>
      </c>
      <c r="D280" s="34"/>
      <c r="E280" s="33"/>
    </row>
    <row r="285" spans="1:5" ht="16.5" customHeight="1" x14ac:dyDescent="0.25">
      <c r="A285" s="23"/>
      <c r="B285" s="23"/>
      <c r="C285" s="29"/>
      <c r="D285" s="31"/>
    </row>
    <row r="286" spans="1:5" ht="16.5" customHeight="1" x14ac:dyDescent="0.25">
      <c r="A286" s="23"/>
      <c r="B286" s="23"/>
      <c r="C286" s="28"/>
      <c r="D286" s="31"/>
    </row>
  </sheetData>
  <sheetProtection algorithmName="SHA-512" hashValue="y2+wfuQ8qQr6/D/ePgAf6TcNDJgK+cbWTFYkrZDGgNMGBeOlTpLCMPfihtAtheB7yZoUny/pf/uuKJBVlVxFiQ==" saltValue="RQ1hItQ/otS6h2g681oG4Q==" spinCount="100000" sheet="1" objects="1" scenarios="1"/>
  <autoFilter ref="A1:E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Auszahlung</vt:lpstr>
      <vt:lpstr>Matrix</vt:lpstr>
      <vt:lpstr>FKII 2024</vt:lpstr>
      <vt:lpstr>Auszahlung!Druckbereich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2024-02-09T08:17:16Z</dcterms:modified>
</cp:coreProperties>
</file>