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0161225\Downloads\"/>
    </mc:Choice>
  </mc:AlternateContent>
  <bookViews>
    <workbookView xWindow="4515" yWindow="405" windowWidth="18810" windowHeight="12225"/>
  </bookViews>
  <sheets>
    <sheet name="Stundensatzberechnung_IstKosten" sheetId="4" r:id="rId1"/>
  </sheets>
  <definedNames>
    <definedName name="_xlnm.Print_Area" localSheetId="0">Stundensatzberechnung_IstKosten!$A$1:$C$77</definedName>
    <definedName name="N_GBMG">#REF!</definedName>
  </definedNames>
  <calcPr calcId="162913"/>
</workbook>
</file>

<file path=xl/calcChain.xml><?xml version="1.0" encoding="utf-8"?>
<calcChain xmlns="http://schemas.openxmlformats.org/spreadsheetml/2006/main">
  <c r="C48" i="4" l="1"/>
  <c r="C59" i="4" l="1"/>
  <c r="C22" i="4" l="1"/>
  <c r="C47" i="4" s="1"/>
  <c r="C27" i="4"/>
  <c r="C31" i="4"/>
  <c r="C36" i="4"/>
  <c r="C55" i="4"/>
  <c r="C56" i="4"/>
  <c r="C44" i="4" l="1"/>
</calcChain>
</file>

<file path=xl/comments1.xml><?xml version="1.0" encoding="utf-8"?>
<comments xmlns="http://schemas.openxmlformats.org/spreadsheetml/2006/main">
  <authors>
    <author>LERCH Barbara</author>
    <author>U0161225</author>
    <author>Froschau</author>
  </authors>
  <commentList>
    <comment ref="C19" authorId="0" shapeId="0">
      <text>
        <r>
          <rPr>
            <sz val="9"/>
            <color indexed="81"/>
            <rFont val="Tahoma"/>
            <family val="2"/>
          </rPr>
          <t>Die Berechnung des Stundensatzes (des jeweiligen Mitarbeiters) erfolgt pro Kalenderjahr.</t>
        </r>
      </text>
    </comment>
    <comment ref="B25" authorId="1" shapeId="0">
      <text>
        <r>
          <rPr>
            <sz val="10"/>
            <color indexed="81"/>
            <rFont val="Tahoma"/>
            <family val="2"/>
          </rPr>
          <t>Förderbar, wenn sie gestzlich, kollektivvertraglich oder in einer Betriebsvereinbarung generell und rechtsverbindlich vorgesehen sind.</t>
        </r>
      </text>
    </comment>
    <comment ref="B26" authorId="1" shapeId="0">
      <text>
        <r>
          <rPr>
            <sz val="10"/>
            <color indexed="81"/>
            <rFont val="Tahoma"/>
            <family val="2"/>
          </rPr>
          <t xml:space="preserve">Überstunden sind nur förderbar, wenn im Arbeitsvertrag monatliche Fixsummen als Überstundenpauschale vorgesehen sind.
</t>
        </r>
      </text>
    </comment>
    <comment ref="B28" authorId="1" shapeId="0">
      <text>
        <r>
          <rPr>
            <sz val="10"/>
            <color indexed="81"/>
            <rFont val="Tahoma"/>
            <family val="2"/>
          </rPr>
          <t xml:space="preserve">Nicht förderbar, außer sie sind gesetzlich, kollektivvertraglich oder in einer Betriebsvereinbarung generell und rechtsverbindlich vorgesehen. </t>
        </r>
      </text>
    </comment>
    <comment ref="B45" authorId="2" shapeId="0">
      <text>
        <r>
          <rPr>
            <sz val="10"/>
            <color indexed="81"/>
            <rFont val="Tahoma"/>
            <family val="2"/>
          </rPr>
          <t xml:space="preserve">Nicht förderbar, außer sie sind gesetzlich, kollektivvertraglich oder in einer Betriebsvereinbarung generell und rechtsverbindlich vorgesehen. 
</t>
        </r>
      </text>
    </comment>
    <comment ref="B46" authorId="2" shapeId="0">
      <text>
        <r>
          <rPr>
            <sz val="10"/>
            <color indexed="81"/>
            <rFont val="Tahoma"/>
            <family val="2"/>
          </rPr>
          <t>nicht förderbar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7" authorId="2" shapeId="0">
      <text>
        <r>
          <rPr>
            <sz val="10"/>
            <color indexed="81"/>
            <rFont val="Tahoma"/>
            <family val="2"/>
          </rPr>
          <t xml:space="preserve">Die nicht förderbaren Lohnnebenkosten werden aliquot berechnet und folglich in Abzug gebracht.Bruttokosten werden aliquot berechnet.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 xml:space="preserve">Die Berechnung des Stundensatzes erfolgt gemäß Verfahren nach Istkosten (vgl. Art. 7 der NFFR 2014-2020) auf Basis tatsächlich geleisteter Arbeitsstunden.
Für die Berechnung des Stundensatzes wird das jeweilige Kalenderjahr herangezogen.
</t>
        </r>
      </text>
    </comment>
    <comment ref="C59" authorId="0" shapeId="0">
      <text>
        <r>
          <rPr>
            <sz val="9"/>
            <color indexed="81"/>
            <rFont val="Tahoma"/>
            <family val="2"/>
          </rPr>
          <t>Für die Berechnung des Stundensatzes wird die Gesamtsumme der Beschäftigung (Zelle C47) herangezogen und anschl. durch die tatsächlich in diesem Zeitraum geleisteten Arbeitsstunden dividiert.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<sst xmlns="http://schemas.openxmlformats.org/spreadsheetml/2006/main" count="58" uniqueCount="58">
  <si>
    <t>Arbeitgeber (= Projektpartner)</t>
  </si>
  <si>
    <t>Name Projekt-MitarbeiterIn</t>
  </si>
  <si>
    <t>Funktion/Position im Unternehmen</t>
  </si>
  <si>
    <t>förderbare Bruttogehalts(Lohn)kosten in €</t>
  </si>
  <si>
    <t>gesetzl. Sonderzahlungen</t>
  </si>
  <si>
    <t>gesetzl., kollektivvertragliche u. betrieblich vereinbarte Leistungen</t>
  </si>
  <si>
    <t>nicht förderbare Bruttogehalts(Lohn)kosten in €</t>
  </si>
  <si>
    <t>einzelvertraglich vorgesehene Leistungen</t>
  </si>
  <si>
    <t>sonstige Sonderzahlungen (z.B. Prämien)</t>
  </si>
  <si>
    <t>Geldwerte Sachbezüge (z.B. Dienstwagen)</t>
  </si>
  <si>
    <t>förderbare Gehalts(Lohn)-Nebenkosten DN-Anteil in €</t>
  </si>
  <si>
    <t>Dienstnehmeranteil Sozialversicherung (SV) auf LF</t>
  </si>
  <si>
    <t>Dienstnehmeranteil Sozialversicherung (SV) auf SZ</t>
  </si>
  <si>
    <t>Lohnsteuer auf LF</t>
  </si>
  <si>
    <t>Lohnsteuer auf SZ</t>
  </si>
  <si>
    <t>förderbare Gehalts(Lohn)-Nebenkosten DG-Anteil in €</t>
  </si>
  <si>
    <t>Dienstgeberanteil Sozialversicherung (SV) auf LF</t>
  </si>
  <si>
    <t>Dienstgeberanteil Sozialversicherung (SV) auf SZ</t>
  </si>
  <si>
    <t>3.</t>
  </si>
  <si>
    <t>Dienstgeberbeitrag (DB) zum FLAF</t>
  </si>
  <si>
    <t>5.</t>
  </si>
  <si>
    <t>Zuschlag zum Dienstgeberbeitrag (DZ)</t>
  </si>
  <si>
    <t>6.</t>
  </si>
  <si>
    <t>Dienstgeberabgabe - U-Bahn-Steuer (nur in Wien)</t>
  </si>
  <si>
    <t>4.</t>
  </si>
  <si>
    <t>Kommunalsteuer</t>
  </si>
  <si>
    <t xml:space="preserve">Mitarbeitervorsorgekasse (MV) </t>
  </si>
  <si>
    <t>Gehalts(Lohn)-Nebenkosten nicht förderbar in €</t>
  </si>
  <si>
    <t>freiwillige Sozialleistungen</t>
  </si>
  <si>
    <t>Sonst. unternehmensspez. Nebenkosten/Jahr</t>
  </si>
  <si>
    <t>Wochenarbeitsstunden</t>
  </si>
  <si>
    <t>Arbeitstage pro Woche</t>
  </si>
  <si>
    <t>Ruhepausenregelung</t>
  </si>
  <si>
    <t>Durchschnittl. Stunden / Arbeitstag</t>
  </si>
  <si>
    <t>Aliquote Gehalts(Lohn)- Nebenkosten f. nicht förderb. Bruttogehalts(Lohn)kosten</t>
  </si>
  <si>
    <t>Anmerkungen FLC:</t>
  </si>
  <si>
    <t>Anmerkungen Projektpartner:</t>
  </si>
  <si>
    <t>(Jahres)lohnkonto(en)</t>
  </si>
  <si>
    <t>Lohnjournal oder Buchungsliste(n)</t>
  </si>
  <si>
    <t>Errechneter Stundensatz in €</t>
  </si>
  <si>
    <t>Überstundenpauschale</t>
  </si>
  <si>
    <t>Stundenliste(n) gesamt sowie projektbezogen (hier samt Tätigkeitsbeschreibung über proektbezogene Tätigkeiten)</t>
  </si>
  <si>
    <t>Gehalts(Lohn)kosten-Obergrenze lt. Dienstkl. VII/2 für Beamte der Allgem. Verwaltung gem. Gehaltsges.</t>
  </si>
  <si>
    <t>Normalarbeitszeit pro Woche (in Stunden)</t>
  </si>
  <si>
    <t>Gesamtsumme förderbarer direkter
Gehalts(Lohn)kosten in €</t>
  </si>
  <si>
    <t>mm.jjjj - mm.jjjj</t>
  </si>
  <si>
    <t>Erforderliche Beilagen:</t>
  </si>
  <si>
    <t>durch FLC für die Berechnung verwendeter Stundensatz 
(allf. Begründung siehe unten) in €</t>
  </si>
  <si>
    <t>Stundensatzberechnung für geförderte(n) Projektmitarbeiter(in)</t>
  </si>
  <si>
    <t>Jährliche Berechnung</t>
  </si>
  <si>
    <t>Brutto-Gehalt(Lohn) ohne Überstunden</t>
  </si>
  <si>
    <t xml:space="preserve">Die Stundensatzberechnung erfolgt auch Basis der Ist-Kosten. </t>
  </si>
  <si>
    <t>Projektname u. Projektcode</t>
  </si>
  <si>
    <t>Zahlungsnachweise des Nettogehaltes und der Lohnnebenkosten für DG u. DN (FA, SV, Gemeinde)</t>
  </si>
  <si>
    <t>EFRE-Programm Investitionen in Wachstum und Beschäftigung Österreich 2014-2020</t>
  </si>
  <si>
    <t>Geleistete Gesamtstunden</t>
  </si>
  <si>
    <t>Dienstvertrag (inkl. allfällige Ergänzungen) mit Arbeitsplatzbechreibung</t>
  </si>
  <si>
    <t xml:space="preserve">Angabe des für die Berechnung herangezogenen Zeitraums (Kalenderjahr)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</si>
</sst>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Verdan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2"/>
      <color theme="3" tint="0.39997558519241921"/>
      <name val="Arial"/>
      <family val="2"/>
    </font>
    <font>
      <b/>
      <sz val="14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13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13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4" applyNumberFormat="0" applyFont="0" applyAlignment="0" applyProtection="0"/>
    <xf numFmtId="9" fontId="12" fillId="0" borderId="0" applyFill="0" applyBorder="0" applyAlignment="0" applyProtection="0"/>
    <xf numFmtId="0" fontId="13" fillId="3" borderId="0" applyNumberFormat="0" applyBorder="0" applyAlignment="0" applyProtection="0"/>
    <xf numFmtId="0" fontId="12" fillId="0" borderId="0"/>
    <xf numFmtId="0" fontId="5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01">
    <xf numFmtId="0" fontId="0" fillId="0" borderId="0" xfId="0"/>
    <xf numFmtId="0" fontId="12" fillId="0" borderId="0" xfId="35" applyProtection="1">
      <protection locked="0"/>
    </xf>
    <xf numFmtId="0" fontId="12" fillId="0" borderId="0" xfId="35" applyBorder="1" applyProtection="1">
      <protection locked="0"/>
    </xf>
    <xf numFmtId="0" fontId="12" fillId="0" borderId="0" xfId="35" applyProtection="1"/>
    <xf numFmtId="0" fontId="12" fillId="0" borderId="0" xfId="35" applyBorder="1" applyProtection="1"/>
    <xf numFmtId="0" fontId="5" fillId="0" borderId="0" xfId="36" applyProtection="1">
      <protection locked="0"/>
    </xf>
    <xf numFmtId="0" fontId="5" fillId="0" borderId="0" xfId="36" applyBorder="1" applyProtection="1">
      <protection locked="0"/>
    </xf>
    <xf numFmtId="0" fontId="5" fillId="0" borderId="0" xfId="36" applyProtection="1"/>
    <xf numFmtId="0" fontId="5" fillId="0" borderId="0" xfId="36" applyBorder="1" applyProtection="1"/>
    <xf numFmtId="0" fontId="5" fillId="0" borderId="0" xfId="36" applyFont="1" applyProtection="1"/>
    <xf numFmtId="0" fontId="5" fillId="0" borderId="0" xfId="36" applyFont="1" applyBorder="1" applyProtection="1"/>
    <xf numFmtId="0" fontId="12" fillId="0" borderId="0" xfId="35" applyFont="1" applyProtection="1">
      <protection locked="0"/>
    </xf>
    <xf numFmtId="0" fontId="12" fillId="0" borderId="0" xfId="35" applyAlignment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4" fontId="30" fillId="26" borderId="23" xfId="35" applyNumberFormat="1" applyFont="1" applyFill="1" applyBorder="1" applyProtection="1"/>
    <xf numFmtId="4" fontId="24" fillId="26" borderId="25" xfId="35" applyNumberFormat="1" applyFont="1" applyFill="1" applyBorder="1" applyProtection="1"/>
    <xf numFmtId="4" fontId="30" fillId="26" borderId="25" xfId="35" applyNumberFormat="1" applyFont="1" applyFill="1" applyBorder="1" applyProtection="1"/>
    <xf numFmtId="4" fontId="30" fillId="24" borderId="25" xfId="35" applyNumberFormat="1" applyFont="1" applyFill="1" applyBorder="1" applyProtection="1"/>
    <xf numFmtId="0" fontId="22" fillId="0" borderId="0" xfId="35" applyFont="1" applyFill="1" applyBorder="1" applyAlignment="1" applyProtection="1">
      <alignment horizontal="left" vertical="center" wrapText="1"/>
    </xf>
    <xf numFmtId="4" fontId="21" fillId="26" borderId="27" xfId="35" applyNumberFormat="1" applyFont="1" applyFill="1" applyBorder="1" applyProtection="1"/>
    <xf numFmtId="4" fontId="21" fillId="24" borderId="27" xfId="36" applyNumberFormat="1" applyFont="1" applyFill="1" applyBorder="1" applyAlignment="1" applyProtection="1">
      <alignment horizontal="right"/>
    </xf>
    <xf numFmtId="4" fontId="21" fillId="25" borderId="31" xfId="35" applyNumberFormat="1" applyFont="1" applyFill="1" applyBorder="1" applyAlignment="1">
      <alignment horizontal="left" wrapText="1"/>
    </xf>
    <xf numFmtId="4" fontId="21" fillId="25" borderId="31" xfId="35" applyNumberFormat="1" applyFont="1" applyFill="1" applyBorder="1" applyAlignment="1" applyProtection="1">
      <alignment horizontal="right"/>
      <protection locked="0"/>
    </xf>
    <xf numFmtId="4" fontId="22" fillId="0" borderId="0" xfId="35" applyNumberFormat="1" applyFont="1" applyFill="1" applyBorder="1" applyAlignment="1" applyProtection="1">
      <alignment horizontal="left" vertical="center" wrapText="1"/>
    </xf>
    <xf numFmtId="0" fontId="22" fillId="0" borderId="0" xfId="35" applyFont="1" applyBorder="1" applyProtection="1">
      <protection locked="0"/>
    </xf>
    <xf numFmtId="0" fontId="22" fillId="31" borderId="21" xfId="0" applyFont="1" applyFill="1" applyBorder="1" applyAlignment="1" applyProtection="1">
      <alignment horizontal="center" vertical="center" wrapText="1"/>
      <protection locked="0"/>
    </xf>
    <xf numFmtId="4" fontId="12" fillId="31" borderId="23" xfId="35" applyNumberFormat="1" applyFont="1" applyFill="1" applyBorder="1" applyAlignment="1" applyProtection="1">
      <protection locked="0"/>
    </xf>
    <xf numFmtId="4" fontId="29" fillId="31" borderId="23" xfId="35" applyNumberFormat="1" applyFont="1" applyFill="1" applyBorder="1" applyAlignment="1" applyProtection="1">
      <protection locked="0"/>
    </xf>
    <xf numFmtId="4" fontId="12" fillId="31" borderId="25" xfId="35" applyNumberFormat="1" applyFont="1" applyFill="1" applyBorder="1" applyProtection="1">
      <protection locked="0"/>
    </xf>
    <xf numFmtId="4" fontId="12" fillId="31" borderId="24" xfId="35" applyNumberFormat="1" applyFont="1" applyFill="1" applyBorder="1" applyAlignment="1" applyProtection="1">
      <protection locked="0"/>
    </xf>
    <xf numFmtId="4" fontId="12" fillId="31" borderId="28" xfId="36" applyNumberFormat="1" applyFont="1" applyFill="1" applyBorder="1" applyProtection="1">
      <protection locked="0"/>
    </xf>
    <xf numFmtId="4" fontId="12" fillId="32" borderId="29" xfId="36" applyNumberFormat="1" applyFont="1" applyFill="1" applyBorder="1" applyProtection="1"/>
    <xf numFmtId="4" fontId="12" fillId="32" borderId="30" xfId="36" applyNumberFormat="1" applyFont="1" applyFill="1" applyBorder="1" applyProtection="1"/>
    <xf numFmtId="4" fontId="21" fillId="33" borderId="27" xfId="36" applyNumberFormat="1" applyFont="1" applyFill="1" applyBorder="1" applyProtection="1"/>
    <xf numFmtId="0" fontId="21" fillId="30" borderId="12" xfId="0" applyFont="1" applyFill="1" applyBorder="1" applyAlignment="1" applyProtection="1"/>
    <xf numFmtId="0" fontId="21" fillId="30" borderId="12" xfId="0" applyFont="1" applyFill="1" applyBorder="1" applyAlignment="1"/>
    <xf numFmtId="0" fontId="21" fillId="30" borderId="12" xfId="0" applyFont="1" applyFill="1" applyBorder="1" applyAlignment="1" applyProtection="1">
      <protection locked="0"/>
    </xf>
    <xf numFmtId="0" fontId="32" fillId="0" borderId="32" xfId="0" applyFont="1" applyFill="1" applyBorder="1" applyAlignment="1" applyProtection="1">
      <alignment horizontal="left" wrapText="1"/>
      <protection locked="0"/>
    </xf>
    <xf numFmtId="0" fontId="32" fillId="0" borderId="33" xfId="35" applyFont="1" applyBorder="1" applyProtection="1">
      <protection locked="0"/>
    </xf>
    <xf numFmtId="4" fontId="30" fillId="26" borderId="34" xfId="35" applyNumberFormat="1" applyFont="1" applyFill="1" applyBorder="1" applyProtection="1"/>
    <xf numFmtId="4" fontId="12" fillId="28" borderId="25" xfId="35" applyNumberFormat="1" applyFont="1" applyFill="1" applyBorder="1" applyAlignment="1" applyProtection="1">
      <alignment horizontal="left" indent="1"/>
    </xf>
    <xf numFmtId="4" fontId="12" fillId="28" borderId="25" xfId="35" applyNumberFormat="1" applyFont="1" applyFill="1" applyBorder="1" applyAlignment="1" applyProtection="1">
      <alignment horizontal="left" wrapText="1" indent="1"/>
    </xf>
    <xf numFmtId="4" fontId="12" fillId="28" borderId="35" xfId="35" applyNumberFormat="1" applyFont="1" applyFill="1" applyBorder="1" applyAlignment="1" applyProtection="1">
      <alignment horizontal="left" indent="1"/>
    </xf>
    <xf numFmtId="4" fontId="24" fillId="26" borderId="23" xfId="35" applyNumberFormat="1" applyFont="1" applyFill="1" applyBorder="1" applyAlignment="1" applyProtection="1">
      <alignment wrapText="1"/>
    </xf>
    <xf numFmtId="4" fontId="29" fillId="28" borderId="25" xfId="35" applyNumberFormat="1" applyFont="1" applyFill="1" applyBorder="1" applyAlignment="1" applyProtection="1">
      <alignment horizontal="left" indent="1"/>
    </xf>
    <xf numFmtId="4" fontId="29" fillId="28" borderId="35" xfId="35" applyNumberFormat="1" applyFont="1" applyFill="1" applyBorder="1" applyAlignment="1" applyProtection="1">
      <alignment horizontal="left" indent="1"/>
    </xf>
    <xf numFmtId="4" fontId="30" fillId="26" borderId="25" xfId="35" applyNumberFormat="1" applyFont="1" applyFill="1" applyBorder="1" applyAlignment="1" applyProtection="1">
      <alignment wrapText="1"/>
    </xf>
    <xf numFmtId="4" fontId="12" fillId="28" borderId="24" xfId="35" applyNumberFormat="1" applyFont="1" applyFill="1" applyBorder="1" applyAlignment="1" applyProtection="1">
      <alignment horizontal="left" indent="1"/>
    </xf>
    <xf numFmtId="4" fontId="21" fillId="26" borderId="36" xfId="35" applyNumberFormat="1" applyFont="1" applyFill="1" applyBorder="1" applyAlignment="1" applyProtection="1">
      <alignment wrapText="1"/>
    </xf>
    <xf numFmtId="4" fontId="25" fillId="0" borderId="37" xfId="35" applyNumberFormat="1" applyFont="1" applyBorder="1" applyAlignment="1">
      <alignment horizontal="justify" vertical="top" wrapText="1"/>
    </xf>
    <xf numFmtId="4" fontId="25" fillId="0" borderId="14" xfId="35" applyNumberFormat="1" applyFont="1" applyBorder="1" applyAlignment="1">
      <alignment horizontal="justify" vertical="top" wrapText="1"/>
    </xf>
    <xf numFmtId="4" fontId="12" fillId="28" borderId="38" xfId="36" applyNumberFormat="1" applyFont="1" applyFill="1" applyBorder="1" applyAlignment="1" applyProtection="1">
      <alignment horizontal="left" indent="1"/>
    </xf>
    <xf numFmtId="4" fontId="12" fillId="29" borderId="39" xfId="36" applyNumberFormat="1" applyFont="1" applyFill="1" applyBorder="1" applyAlignment="1" applyProtection="1">
      <alignment horizontal="left" vertical="center" wrapText="1" indent="1"/>
    </xf>
    <xf numFmtId="4" fontId="12" fillId="29" borderId="40" xfId="36" applyNumberFormat="1" applyFont="1" applyFill="1" applyBorder="1" applyAlignment="1" applyProtection="1">
      <alignment horizontal="left" vertical="center" wrapText="1" indent="1"/>
    </xf>
    <xf numFmtId="4" fontId="21" fillId="27" borderId="36" xfId="36" applyNumberFormat="1" applyFont="1" applyFill="1" applyBorder="1" applyProtection="1"/>
    <xf numFmtId="0" fontId="12" fillId="0" borderId="14" xfId="35" applyBorder="1" applyProtection="1">
      <protection locked="0"/>
    </xf>
    <xf numFmtId="0" fontId="22" fillId="31" borderId="20" xfId="33" applyNumberFormat="1" applyFont="1" applyFill="1" applyBorder="1" applyAlignment="1" applyProtection="1">
      <alignment horizontal="center" vertical="center"/>
      <protection locked="0"/>
    </xf>
    <xf numFmtId="4" fontId="12" fillId="34" borderId="25" xfId="35" applyNumberFormat="1" applyFont="1" applyFill="1" applyBorder="1" applyAlignment="1" applyProtection="1">
      <alignment horizontal="left" indent="1"/>
    </xf>
    <xf numFmtId="4" fontId="12" fillId="34" borderId="23" xfId="35" applyNumberFormat="1" applyFont="1" applyFill="1" applyBorder="1" applyAlignment="1" applyProtection="1">
      <protection locked="0"/>
    </xf>
    <xf numFmtId="4" fontId="12" fillId="34" borderId="24" xfId="35" applyNumberFormat="1" applyFill="1" applyBorder="1" applyAlignment="1" applyProtection="1">
      <protection locked="0"/>
    </xf>
    <xf numFmtId="4" fontId="12" fillId="34" borderId="25" xfId="35" applyNumberFormat="1" applyFill="1" applyBorder="1" applyAlignment="1" applyProtection="1">
      <alignment horizontal="left" indent="1"/>
    </xf>
    <xf numFmtId="4" fontId="12" fillId="34" borderId="25" xfId="35" applyNumberFormat="1" applyFont="1" applyFill="1" applyBorder="1" applyProtection="1">
      <protection locked="0"/>
    </xf>
    <xf numFmtId="4" fontId="12" fillId="34" borderId="26" xfId="35" applyNumberFormat="1" applyFont="1" applyFill="1" applyBorder="1" applyAlignment="1" applyProtection="1">
      <alignment horizontal="left" wrapText="1" indent="1"/>
    </xf>
    <xf numFmtId="4" fontId="12" fillId="34" borderId="26" xfId="35" applyNumberFormat="1" applyFont="1" applyFill="1" applyBorder="1" applyProtection="1"/>
    <xf numFmtId="4" fontId="21" fillId="0" borderId="19" xfId="35" applyNumberFormat="1" applyFont="1" applyFill="1" applyBorder="1" applyProtection="1"/>
    <xf numFmtId="0" fontId="12" fillId="0" borderId="42" xfId="35" applyBorder="1" applyProtection="1">
      <protection locked="0"/>
    </xf>
    <xf numFmtId="4" fontId="22" fillId="0" borderId="43" xfId="35" applyNumberFormat="1" applyFont="1" applyFill="1" applyBorder="1" applyAlignment="1" applyProtection="1">
      <alignment horizontal="right"/>
    </xf>
    <xf numFmtId="4" fontId="21" fillId="0" borderId="41" xfId="35" applyNumberFormat="1" applyFont="1" applyFill="1" applyBorder="1" applyAlignment="1" applyProtection="1">
      <alignment wrapText="1"/>
    </xf>
    <xf numFmtId="0" fontId="22" fillId="0" borderId="0" xfId="0" applyFont="1" applyBorder="1" applyAlignment="1">
      <alignment vertical="top"/>
    </xf>
    <xf numFmtId="0" fontId="22" fillId="0" borderId="44" xfId="0" applyFont="1" applyBorder="1" applyAlignment="1">
      <alignment vertical="top"/>
    </xf>
    <xf numFmtId="0" fontId="30" fillId="30" borderId="22" xfId="0" applyFont="1" applyFill="1" applyBorder="1" applyAlignment="1" applyProtection="1">
      <alignment horizontal="center" vertical="center" wrapText="1"/>
      <protection locked="0"/>
    </xf>
    <xf numFmtId="4" fontId="12" fillId="0" borderId="45" xfId="36" applyNumberFormat="1" applyFont="1" applyFill="1" applyBorder="1" applyAlignment="1" applyProtection="1"/>
    <xf numFmtId="4" fontId="12" fillId="0" borderId="46" xfId="36" applyNumberFormat="1" applyFont="1" applyFill="1" applyBorder="1" applyAlignment="1" applyProtection="1">
      <alignment horizontal="center" vertical="center" wrapText="1"/>
    </xf>
    <xf numFmtId="0" fontId="23" fillId="30" borderId="12" xfId="0" applyFont="1" applyFill="1" applyBorder="1" applyAlignment="1" applyProtection="1">
      <alignment horizontal="left" indent="2"/>
      <protection locked="0"/>
    </xf>
    <xf numFmtId="0" fontId="21" fillId="30" borderId="12" xfId="0" applyFont="1" applyFill="1" applyBorder="1" applyAlignment="1" applyProtection="1">
      <alignment horizontal="left" indent="2"/>
      <protection locked="0"/>
    </xf>
    <xf numFmtId="4" fontId="21" fillId="24" borderId="27" xfId="36" applyNumberFormat="1" applyFont="1" applyFill="1" applyBorder="1" applyAlignment="1" applyProtection="1">
      <alignment horizontal="left"/>
    </xf>
    <xf numFmtId="0" fontId="22" fillId="35" borderId="0" xfId="35" applyFont="1" applyFill="1" applyProtection="1">
      <protection locked="0"/>
    </xf>
    <xf numFmtId="0" fontId="12" fillId="35" borderId="0" xfId="35" applyFont="1" applyFill="1" applyProtection="1">
      <protection locked="0"/>
    </xf>
    <xf numFmtId="0" fontId="22" fillId="0" borderId="0" xfId="0" applyFont="1" applyFill="1" applyBorder="1" applyAlignment="1">
      <alignment horizontal="center" vertical="top"/>
    </xf>
    <xf numFmtId="0" fontId="35" fillId="0" borderId="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12" fillId="0" borderId="13" xfId="35" applyBorder="1" applyAlignment="1" applyProtection="1">
      <alignment horizontal="left"/>
      <protection locked="0"/>
    </xf>
    <xf numFmtId="0" fontId="34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2" fillId="25" borderId="12" xfId="35" applyFont="1" applyFill="1" applyBorder="1" applyAlignment="1" applyProtection="1">
      <alignment horizontal="left" vertical="top" wrapText="1"/>
      <protection locked="0"/>
    </xf>
    <xf numFmtId="0" fontId="12" fillId="25" borderId="11" xfId="35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wrapText="1"/>
    </xf>
    <xf numFmtId="0" fontId="12" fillId="0" borderId="12" xfId="35" applyFont="1" applyBorder="1" applyAlignment="1" applyProtection="1">
      <alignment horizontal="left" vertical="top" wrapText="1"/>
      <protection locked="0"/>
    </xf>
    <xf numFmtId="0" fontId="12" fillId="0" borderId="11" xfId="35" applyFont="1" applyBorder="1" applyAlignment="1" applyProtection="1">
      <alignment horizontal="left" vertical="top" wrapText="1"/>
      <protection locked="0"/>
    </xf>
    <xf numFmtId="0" fontId="22" fillId="25" borderId="12" xfId="35" applyFont="1" applyFill="1" applyBorder="1" applyAlignment="1" applyProtection="1">
      <alignment horizontal="left" vertical="center" wrapText="1"/>
      <protection locked="0"/>
    </xf>
    <xf numFmtId="0" fontId="22" fillId="25" borderId="11" xfId="35" applyFont="1" applyFill="1" applyBorder="1" applyAlignment="1" applyProtection="1">
      <alignment horizontal="left" vertical="center" wrapText="1"/>
      <protection locked="0"/>
    </xf>
    <xf numFmtId="0" fontId="22" fillId="0" borderId="12" xfId="35" applyFont="1" applyBorder="1" applyAlignment="1" applyProtection="1">
      <alignment horizontal="left" vertical="center" wrapText="1"/>
      <protection locked="0"/>
    </xf>
    <xf numFmtId="0" fontId="22" fillId="0" borderId="11" xfId="35" applyFont="1" applyBorder="1" applyAlignment="1" applyProtection="1">
      <alignment horizontal="left" vertical="center" wrapText="1"/>
      <protection locked="0"/>
    </xf>
    <xf numFmtId="0" fontId="12" fillId="0" borderId="16" xfId="35" applyBorder="1" applyAlignment="1" applyProtection="1">
      <alignment horizontal="left"/>
      <protection locked="0"/>
    </xf>
    <xf numFmtId="0" fontId="12" fillId="0" borderId="15" xfId="35" applyBorder="1" applyAlignment="1" applyProtection="1">
      <alignment horizontal="left"/>
      <protection locked="0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Prozent 2" xfId="33"/>
    <cellStyle name="Schlecht" xfId="34" builtinId="27" customBuiltin="1"/>
    <cellStyle name="Standard" xfId="0" builtinId="0"/>
    <cellStyle name="Standard 2" xfId="35"/>
    <cellStyle name="Standard_Stundensatzberechnung_Abt_LAZU_voraufig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3219450</xdr:colOff>
      <xdr:row>3</xdr:row>
      <xdr:rowOff>276225</xdr:rowOff>
    </xdr:to>
    <xdr:pic>
      <xdr:nvPicPr>
        <xdr:cNvPr id="2" name="Bild 10" descr="../../../../Volumes/Kunden_NEU/ÖROK/Corporate%20Design/ÖROK-15-0001_Corporate%20Design.JOB/Entwurfsdaten/Anwendungen/Word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86" t="2689" b="87679"/>
        <a:stretch>
          <a:fillRect/>
        </a:stretch>
      </xdr:blipFill>
      <xdr:spPr bwMode="auto">
        <a:xfrm>
          <a:off x="0" y="11430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2066925</xdr:colOff>
      <xdr:row>0</xdr:row>
      <xdr:rowOff>152399</xdr:rowOff>
    </xdr:from>
    <xdr:to>
      <xdr:col>2</xdr:col>
      <xdr:colOff>2762250</xdr:colOff>
      <xdr:row>4</xdr:row>
      <xdr:rowOff>19049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152399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3048002</xdr:colOff>
      <xdr:row>1</xdr:row>
      <xdr:rowOff>114301</xdr:rowOff>
    </xdr:from>
    <xdr:to>
      <xdr:col>1</xdr:col>
      <xdr:colOff>5019676</xdr:colOff>
      <xdr:row>3</xdr:row>
      <xdr:rowOff>219994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002" y="276226"/>
          <a:ext cx="1971674" cy="429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C77"/>
  <sheetViews>
    <sheetView tabSelected="1" view="pageBreakPreview" topLeftCell="B1" zoomScaleNormal="85" zoomScaleSheetLayoutView="100" workbookViewId="0">
      <selection activeCell="B6" sqref="B6:C6"/>
    </sheetView>
  </sheetViews>
  <sheetFormatPr baseColWidth="10" defaultColWidth="11.7109375" defaultRowHeight="12.75" outlineLevelRow="1" outlineLevelCol="1"/>
  <cols>
    <col min="1" max="1" width="11.7109375" style="1" hidden="1" customWidth="1" outlineLevel="1"/>
    <col min="2" max="2" width="78.5703125" style="1" customWidth="1" collapsed="1"/>
    <col min="3" max="3" width="42.7109375" style="1" customWidth="1"/>
    <col min="4" max="16384" width="11.7109375" style="2"/>
  </cols>
  <sheetData>
    <row r="1" spans="2:3">
      <c r="B1" s="78"/>
      <c r="C1" s="68"/>
    </row>
    <row r="2" spans="2:3">
      <c r="B2" s="78"/>
      <c r="C2" s="68"/>
    </row>
    <row r="3" spans="2:3">
      <c r="B3" s="78"/>
      <c r="C3" s="79"/>
    </row>
    <row r="4" spans="2:3" ht="27" customHeight="1">
      <c r="B4" s="78"/>
      <c r="C4" s="79"/>
    </row>
    <row r="5" spans="2:3">
      <c r="B5" s="78"/>
      <c r="C5" s="68"/>
    </row>
    <row r="6" spans="2:3" ht="15.75">
      <c r="B6" s="86" t="s">
        <v>54</v>
      </c>
      <c r="C6" s="87"/>
    </row>
    <row r="7" spans="2:3" ht="9.75" customHeight="1" thickBot="1">
      <c r="B7" s="69"/>
      <c r="C7" s="69"/>
    </row>
    <row r="8" spans="2:3" ht="21" thickBot="1">
      <c r="B8" s="80" t="s">
        <v>48</v>
      </c>
      <c r="C8" s="81"/>
    </row>
    <row r="9" spans="2:3" ht="12.75" customHeight="1">
      <c r="B9" s="83"/>
      <c r="C9" s="83"/>
    </row>
    <row r="10" spans="2:3" ht="19.5" customHeight="1">
      <c r="B10" s="34" t="s">
        <v>52</v>
      </c>
      <c r="C10" s="73"/>
    </row>
    <row r="11" spans="2:3" ht="19.5" customHeight="1">
      <c r="B11" s="35" t="s">
        <v>0</v>
      </c>
      <c r="C11" s="73"/>
    </row>
    <row r="12" spans="2:3" s="12" customFormat="1" ht="19.5" customHeight="1">
      <c r="B12" s="84"/>
      <c r="C12" s="85"/>
    </row>
    <row r="13" spans="2:3" s="12" customFormat="1" ht="19.5" customHeight="1">
      <c r="B13" s="34" t="s">
        <v>1</v>
      </c>
      <c r="C13" s="74"/>
    </row>
    <row r="14" spans="2:3" s="12" customFormat="1" ht="19.5" customHeight="1">
      <c r="B14" s="36" t="s">
        <v>2</v>
      </c>
      <c r="C14" s="73"/>
    </row>
    <row r="15" spans="2:3" s="12" customFormat="1" ht="19.5" customHeight="1">
      <c r="B15" s="35" t="s">
        <v>43</v>
      </c>
      <c r="C15" s="73"/>
    </row>
    <row r="16" spans="2:3" s="12" customFormat="1" ht="14.25" customHeight="1">
      <c r="B16" s="91"/>
      <c r="C16" s="91"/>
    </row>
    <row r="17" spans="1:3" s="12" customFormat="1" ht="24.75" customHeight="1">
      <c r="B17" s="92" t="s">
        <v>51</v>
      </c>
      <c r="C17" s="92"/>
    </row>
    <row r="18" spans="1:3" ht="14.25" customHeight="1" thickBot="1">
      <c r="B18" s="90"/>
      <c r="C18" s="90"/>
    </row>
    <row r="19" spans="1:3" ht="63.75" customHeight="1" thickBot="1">
      <c r="B19" s="37"/>
      <c r="C19" s="70" t="s">
        <v>49</v>
      </c>
    </row>
    <row r="20" spans="1:3" ht="25.5">
      <c r="B20" s="13"/>
      <c r="C20" s="25" t="s">
        <v>57</v>
      </c>
    </row>
    <row r="21" spans="1:3" ht="26.25" customHeight="1" thickBot="1">
      <c r="B21" s="18"/>
      <c r="C21" s="56" t="s">
        <v>45</v>
      </c>
    </row>
    <row r="22" spans="1:3" s="4" customFormat="1" ht="15.95" customHeight="1">
      <c r="A22" s="3"/>
      <c r="B22" s="39" t="s">
        <v>3</v>
      </c>
      <c r="C22" s="14">
        <f>C23+C24+C25+C26</f>
        <v>0</v>
      </c>
    </row>
    <row r="23" spans="1:3" ht="15.95" customHeight="1">
      <c r="B23" s="40" t="s">
        <v>50</v>
      </c>
      <c r="C23" s="26">
        <v>0</v>
      </c>
    </row>
    <row r="24" spans="1:3" ht="15.95" customHeight="1">
      <c r="B24" s="40" t="s">
        <v>4</v>
      </c>
      <c r="C24" s="26">
        <v>0</v>
      </c>
    </row>
    <row r="25" spans="1:3" ht="15.95" customHeight="1">
      <c r="B25" s="41" t="s">
        <v>5</v>
      </c>
      <c r="C25" s="26">
        <v>0</v>
      </c>
    </row>
    <row r="26" spans="1:3" ht="15.95" customHeight="1">
      <c r="B26" s="42" t="s">
        <v>40</v>
      </c>
      <c r="C26" s="26">
        <v>0</v>
      </c>
    </row>
    <row r="27" spans="1:3" ht="15.95" customHeight="1">
      <c r="B27" s="16" t="s">
        <v>6</v>
      </c>
      <c r="C27" s="14">
        <f>C28+C29+C30</f>
        <v>0</v>
      </c>
    </row>
    <row r="28" spans="1:3" ht="15.95" customHeight="1">
      <c r="B28" s="57" t="s">
        <v>7</v>
      </c>
      <c r="C28" s="58">
        <v>0</v>
      </c>
    </row>
    <row r="29" spans="1:3" ht="15.95" customHeight="1">
      <c r="B29" s="57" t="s">
        <v>8</v>
      </c>
      <c r="C29" s="58">
        <v>0</v>
      </c>
    </row>
    <row r="30" spans="1:3" ht="15.95" customHeight="1">
      <c r="B30" s="57" t="s">
        <v>9</v>
      </c>
      <c r="C30" s="59">
        <v>0</v>
      </c>
    </row>
    <row r="31" spans="1:3" s="4" customFormat="1" ht="15.95" customHeight="1">
      <c r="A31" s="3"/>
      <c r="B31" s="43" t="s">
        <v>10</v>
      </c>
      <c r="C31" s="15">
        <f>C32+C33+C34+C35</f>
        <v>0</v>
      </c>
    </row>
    <row r="32" spans="1:3" ht="15.95" customHeight="1">
      <c r="B32" s="44" t="s">
        <v>11</v>
      </c>
      <c r="C32" s="27">
        <v>0</v>
      </c>
    </row>
    <row r="33" spans="1:3" ht="15.95" customHeight="1">
      <c r="B33" s="44" t="s">
        <v>12</v>
      </c>
      <c r="C33" s="27">
        <v>0</v>
      </c>
    </row>
    <row r="34" spans="1:3" ht="15.95" customHeight="1">
      <c r="B34" s="44" t="s">
        <v>13</v>
      </c>
      <c r="C34" s="27">
        <v>0</v>
      </c>
    </row>
    <row r="35" spans="1:3" ht="15.95" customHeight="1">
      <c r="B35" s="45" t="s">
        <v>14</v>
      </c>
      <c r="C35" s="27">
        <v>0</v>
      </c>
    </row>
    <row r="36" spans="1:3" s="4" customFormat="1" ht="15.95" customHeight="1">
      <c r="A36" s="3"/>
      <c r="B36" s="46" t="s">
        <v>15</v>
      </c>
      <c r="C36" s="16">
        <f>SUM(C37:C43)</f>
        <v>0</v>
      </c>
    </row>
    <row r="37" spans="1:3" ht="15.95" customHeight="1">
      <c r="B37" s="40" t="s">
        <v>16</v>
      </c>
      <c r="C37" s="26">
        <v>0</v>
      </c>
    </row>
    <row r="38" spans="1:3" ht="15.95" customHeight="1">
      <c r="B38" s="40" t="s">
        <v>17</v>
      </c>
      <c r="C38" s="26">
        <v>0</v>
      </c>
    </row>
    <row r="39" spans="1:3" ht="15.95" customHeight="1">
      <c r="A39" s="1" t="s">
        <v>18</v>
      </c>
      <c r="B39" s="40" t="s">
        <v>19</v>
      </c>
      <c r="C39" s="28">
        <v>0</v>
      </c>
    </row>
    <row r="40" spans="1:3" ht="15.95" customHeight="1">
      <c r="A40" s="1" t="s">
        <v>20</v>
      </c>
      <c r="B40" s="40" t="s">
        <v>21</v>
      </c>
      <c r="C40" s="28">
        <v>0</v>
      </c>
    </row>
    <row r="41" spans="1:3" ht="15.95" customHeight="1">
      <c r="A41" s="1" t="s">
        <v>22</v>
      </c>
      <c r="B41" s="40" t="s">
        <v>23</v>
      </c>
      <c r="C41" s="28">
        <v>0</v>
      </c>
    </row>
    <row r="42" spans="1:3" ht="15.95" customHeight="1">
      <c r="A42" s="1" t="s">
        <v>24</v>
      </c>
      <c r="B42" s="40" t="s">
        <v>25</v>
      </c>
      <c r="C42" s="28">
        <v>0</v>
      </c>
    </row>
    <row r="43" spans="1:3" ht="15.95" customHeight="1">
      <c r="B43" s="47" t="s">
        <v>26</v>
      </c>
      <c r="C43" s="29">
        <v>0</v>
      </c>
    </row>
    <row r="44" spans="1:3" ht="15.95" customHeight="1">
      <c r="B44" s="17" t="s">
        <v>27</v>
      </c>
      <c r="C44" s="17">
        <f>SUM(C45:C47)</f>
        <v>0</v>
      </c>
    </row>
    <row r="45" spans="1:3" ht="15.95" customHeight="1">
      <c r="B45" s="60" t="s">
        <v>28</v>
      </c>
      <c r="C45" s="61">
        <v>0</v>
      </c>
    </row>
    <row r="46" spans="1:3" ht="15.95" customHeight="1">
      <c r="B46" s="57" t="s">
        <v>29</v>
      </c>
      <c r="C46" s="61">
        <v>0</v>
      </c>
    </row>
    <row r="47" spans="1:3" ht="15.95" customHeight="1">
      <c r="B47" s="62" t="s">
        <v>34</v>
      </c>
      <c r="C47" s="63">
        <f>IF(C22=0,0,(C27/(C22+C27))*C36)</f>
        <v>0</v>
      </c>
    </row>
    <row r="48" spans="1:3" s="4" customFormat="1" ht="31.5">
      <c r="A48" s="3"/>
      <c r="B48" s="48" t="s">
        <v>44</v>
      </c>
      <c r="C48" s="19">
        <f>C22+C36-C47</f>
        <v>0</v>
      </c>
    </row>
    <row r="49" spans="1:3" s="4" customFormat="1" ht="14.25" customHeight="1">
      <c r="A49" s="3"/>
      <c r="B49" s="67"/>
      <c r="C49" s="64"/>
    </row>
    <row r="50" spans="1:3" s="4" customFormat="1" hidden="1" outlineLevel="1">
      <c r="A50" s="38" t="s">
        <v>42</v>
      </c>
      <c r="B50" s="65"/>
      <c r="C50" s="66"/>
    </row>
    <row r="51" spans="1:3" s="4" customFormat="1" ht="13.5" hidden="1" customHeight="1" outlineLevel="1">
      <c r="A51" s="24">
        <v>2017</v>
      </c>
      <c r="B51" s="49">
        <v>77610</v>
      </c>
      <c r="C51" s="23"/>
    </row>
    <row r="52" spans="1:3" s="4" customFormat="1" ht="11.25" hidden="1" customHeight="1" outlineLevel="1">
      <c r="A52" s="2"/>
      <c r="B52" s="50"/>
      <c r="C52" s="23"/>
    </row>
    <row r="53" spans="1:3" s="4" customFormat="1" ht="11.25" hidden="1" customHeight="1" outlineLevel="1">
      <c r="A53" s="2"/>
      <c r="B53" s="50"/>
      <c r="C53" s="23"/>
    </row>
    <row r="54" spans="1:3" s="6" customFormat="1" ht="15.95" customHeight="1" collapsed="1">
      <c r="A54" s="5"/>
      <c r="B54" s="51" t="s">
        <v>30</v>
      </c>
      <c r="C54" s="30">
        <v>0</v>
      </c>
    </row>
    <row r="55" spans="1:3" s="6" customFormat="1" ht="15.95" customHeight="1">
      <c r="A55" s="5"/>
      <c r="B55" s="52" t="s">
        <v>31</v>
      </c>
      <c r="C55" s="31">
        <f>IF(C54=0,0,5)</f>
        <v>0</v>
      </c>
    </row>
    <row r="56" spans="1:3" s="8" customFormat="1" ht="15.95" customHeight="1">
      <c r="A56" s="7"/>
      <c r="B56" s="53" t="s">
        <v>33</v>
      </c>
      <c r="C56" s="32">
        <f>IF(C54=0,0,C54/C55)</f>
        <v>0</v>
      </c>
    </row>
    <row r="57" spans="1:3" s="6" customFormat="1" ht="21" customHeight="1">
      <c r="A57" s="5"/>
      <c r="B57" s="71"/>
      <c r="C57" s="72"/>
    </row>
    <row r="58" spans="1:3" s="6" customFormat="1" ht="17.25" customHeight="1">
      <c r="A58" s="5"/>
      <c r="B58" s="75" t="s">
        <v>55</v>
      </c>
      <c r="C58" s="20">
        <v>0</v>
      </c>
    </row>
    <row r="59" spans="1:3" s="10" customFormat="1" ht="28.5" customHeight="1">
      <c r="A59" s="9"/>
      <c r="B59" s="54" t="s">
        <v>39</v>
      </c>
      <c r="C59" s="33" t="e">
        <f>C48/C58</f>
        <v>#DIV/0!</v>
      </c>
    </row>
    <row r="60" spans="1:3">
      <c r="A60" s="2"/>
      <c r="B60" s="55"/>
      <c r="C60" s="2"/>
    </row>
    <row r="61" spans="1:3" ht="32.25" thickBot="1">
      <c r="A61" s="2"/>
      <c r="B61" s="21" t="s">
        <v>47</v>
      </c>
      <c r="C61" s="22"/>
    </row>
    <row r="62" spans="1:3" ht="11.25" customHeight="1">
      <c r="B62" s="82"/>
      <c r="C62" s="82"/>
    </row>
    <row r="64" spans="1:3">
      <c r="B64" s="76" t="s">
        <v>46</v>
      </c>
    </row>
    <row r="65" spans="2:3">
      <c r="B65" s="77" t="s">
        <v>56</v>
      </c>
    </row>
    <row r="66" spans="2:3">
      <c r="B66" s="77" t="s">
        <v>32</v>
      </c>
    </row>
    <row r="67" spans="2:3">
      <c r="B67" s="77" t="s">
        <v>41</v>
      </c>
    </row>
    <row r="68" spans="2:3">
      <c r="B68" s="77" t="s">
        <v>37</v>
      </c>
    </row>
    <row r="69" spans="2:3">
      <c r="B69" s="77" t="s">
        <v>38</v>
      </c>
    </row>
    <row r="70" spans="2:3">
      <c r="B70" s="77" t="s">
        <v>53</v>
      </c>
    </row>
    <row r="71" spans="2:3">
      <c r="B71" s="11"/>
    </row>
    <row r="72" spans="2:3">
      <c r="B72" s="97" t="s">
        <v>36</v>
      </c>
      <c r="C72" s="98"/>
    </row>
    <row r="73" spans="2:3" ht="80.099999999999994" customHeight="1">
      <c r="B73" s="93"/>
      <c r="C73" s="94"/>
    </row>
    <row r="74" spans="2:3">
      <c r="B74" s="99"/>
      <c r="C74" s="99"/>
    </row>
    <row r="75" spans="2:3">
      <c r="B75" s="100"/>
      <c r="C75" s="100"/>
    </row>
    <row r="76" spans="2:3">
      <c r="B76" s="95" t="s">
        <v>35</v>
      </c>
      <c r="C76" s="96"/>
    </row>
    <row r="77" spans="2:3" ht="80.099999999999994" customHeight="1">
      <c r="B77" s="88"/>
      <c r="C77" s="89"/>
    </row>
  </sheetData>
  <sheetProtection selectLockedCells="1"/>
  <protectedRanges>
    <protectedRange password="E07C" sqref="B36:C36 B22:C22 B27:C27 B44:C44 C50:C53 B48:C49 B31:C31" name="SummenRechenzeilen"/>
    <protectedRange password="E07C" sqref="B59:C59" name="SummenRechenzeilen_1"/>
  </protectedRanges>
  <mergeCells count="15">
    <mergeCell ref="B77:C77"/>
    <mergeCell ref="B18:C18"/>
    <mergeCell ref="B16:C16"/>
    <mergeCell ref="B17:C17"/>
    <mergeCell ref="B73:C73"/>
    <mergeCell ref="B76:C76"/>
    <mergeCell ref="B72:C72"/>
    <mergeCell ref="B74:C75"/>
    <mergeCell ref="B1:B5"/>
    <mergeCell ref="C3:C4"/>
    <mergeCell ref="B8:C8"/>
    <mergeCell ref="B62:C62"/>
    <mergeCell ref="B9:C9"/>
    <mergeCell ref="B12:C12"/>
    <mergeCell ref="B6:C6"/>
  </mergeCells>
  <phoneticPr fontId="5" type="noConversion"/>
  <conditionalFormatting sqref="C48:C49">
    <cfRule type="expression" dxfId="0" priority="5" stopIfTrue="1">
      <formula>$C$48&gt;$B$51</formula>
    </cfRule>
  </conditionalFormatting>
  <dataValidations count="3">
    <dataValidation type="decimal" allowBlank="1" showInputMessage="1" showErrorMessage="1" errorTitle="Wochenarbeitszeit" error="Es ist nur ein Wert bis max. 40 Std./Woche gültig!" sqref="C54">
      <formula1>0</formula1>
      <formula2>40</formula2>
    </dataValidation>
    <dataValidation type="whole" allowBlank="1" showInputMessage="1" showErrorMessage="1" errorTitle="Werktage" error="ganze Anzahl an Tagen eingeben_x000a_(zwischen 1 und 6)" sqref="C55">
      <formula1>1</formula1>
      <formula2>6</formula2>
    </dataValidation>
    <dataValidation type="decimal" operator="greaterThanOrEqual" allowBlank="1" showInputMessage="1" showErrorMessage="1" errorTitle="FEHLER" error="Der eingegebene Wert muss eine Zahl_x000a_größer gleich 0 sein!" sqref="C37:C43 C28:C30 C23:C26 C32:C35 C45:C47">
      <formula1>0</formula1>
    </dataValidation>
  </dataValidations>
  <printOptions horizontalCentered="1"/>
  <pageMargins left="0.59055118110236227" right="0.59055118110236227" top="0.39370078740157483" bottom="0.59055118110236227" header="0.27559055118110237" footer="0.19685039370078741"/>
  <pageSetup paperSize="9" scale="56" fitToHeight="2" orientation="portrait" cellComments="asDisplayed" useFirstPageNumber="1" verticalDpi="300" r:id="rId1"/>
  <headerFooter alignWithMargins="0">
    <oddFooter>&amp;L&amp;8AdTL
Abt. LaZu, FB EU-Regionalpolitik
&amp;R&amp;8&amp;F
Stand: 18.07.2019
&amp;P</oddFooter>
  </headerFooter>
  <rowBreaks count="1" manualBreakCount="1">
    <brk id="74" max="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Stundensatzberechnung_IstKosten</vt:lpstr>
      <vt:lpstr>Stundensatzberechnung_IstKosten!Druckbereich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LERCH Barbara</dc:creator>
  <cp:lastModifiedBy>LERCH Barbara</cp:lastModifiedBy>
  <cp:lastPrinted>2019-07-18T12:05:10Z</cp:lastPrinted>
  <dcterms:created xsi:type="dcterms:W3CDTF">2012-06-26T13:52:54Z</dcterms:created>
  <dcterms:modified xsi:type="dcterms:W3CDTF">2022-06-22T09:27:55Z</dcterms:modified>
</cp:coreProperties>
</file>